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9525" windowHeight="6630" activeTab="0"/>
  </bookViews>
  <sheets>
    <sheet name="ENVIRON" sheetId="1" r:id="rId1"/>
  </sheets>
  <definedNames/>
  <calcPr fullCalcOnLoad="1"/>
</workbook>
</file>

<file path=xl/sharedStrings.xml><?xml version="1.0" encoding="utf-8"?>
<sst xmlns="http://schemas.openxmlformats.org/spreadsheetml/2006/main" count="728" uniqueCount="253">
  <si>
    <t>Estimates (Rs)</t>
  </si>
  <si>
    <t>General</t>
  </si>
  <si>
    <t xml:space="preserve">                A. Personal Emoluments</t>
  </si>
  <si>
    <t xml:space="preserve">                B. Other Charges Recurrent</t>
  </si>
  <si>
    <t>Department of Environment</t>
  </si>
  <si>
    <t>Establishment</t>
  </si>
  <si>
    <t>Item No.</t>
  </si>
  <si>
    <t>DETAILS</t>
  </si>
  <si>
    <t>GENERAL</t>
  </si>
  <si>
    <t>A.  Personal Emoluments</t>
  </si>
  <si>
    <t>--</t>
  </si>
  <si>
    <t>(1)</t>
  </si>
  <si>
    <t>(2)</t>
  </si>
  <si>
    <t>(3)</t>
  </si>
  <si>
    <t>(4)</t>
  </si>
  <si>
    <t>(5)</t>
  </si>
  <si>
    <t>(6)</t>
  </si>
  <si>
    <t>M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</si>
  <si>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</si>
  <si>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</si>
  <si>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</si>
  <si>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</si>
  <si>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</si>
  <si>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</si>
  <si>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</si>
  <si>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</si>
  <si>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</si>
  <si>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</si>
  <si>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</si>
  <si>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</si>
  <si>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</si>
  <si>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</si>
  <si>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</si>
  <si>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</si>
  <si>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</si>
  <si>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</si>
  <si>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</si>
  <si>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</si>
  <si>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</si>
  <si>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Acting allowance</t>
  </si>
  <si>
    <t>(28)</t>
  </si>
  <si>
    <t>Duty allowance</t>
  </si>
  <si>
    <t>(29)</t>
  </si>
  <si>
    <t>Responsibility allowance</t>
  </si>
  <si>
    <t>(30)</t>
  </si>
  <si>
    <t>Extra assistance</t>
  </si>
  <si>
    <t>(31)</t>
  </si>
  <si>
    <t>(32)</t>
  </si>
  <si>
    <t>Extra remuneration</t>
  </si>
  <si>
    <t>Overtime</t>
  </si>
  <si>
    <t>End-of-year bonus</t>
  </si>
  <si>
    <t>TOTAL PERSONAL EMOLUMENTS</t>
  </si>
  <si>
    <t>See inside front cover for significance of symbols and abbreviations.</t>
  </si>
  <si>
    <t>B. Other Charges Recurrent</t>
  </si>
  <si>
    <t>Other Staff Costs</t>
  </si>
  <si>
    <t>Wages</t>
  </si>
  <si>
    <t>.003</t>
  </si>
  <si>
    <t>Travelling and transport</t>
  </si>
  <si>
    <t>.010</t>
  </si>
  <si>
    <t>Staff welfare</t>
  </si>
  <si>
    <t>TOTAL OTHER STAFF COSTS</t>
  </si>
  <si>
    <t>Other Goods and Services</t>
  </si>
  <si>
    <t>Office expenses and incidentals</t>
  </si>
  <si>
    <t>.051</t>
  </si>
  <si>
    <t>.052</t>
  </si>
  <si>
    <t>Rent</t>
  </si>
  <si>
    <t>.053</t>
  </si>
  <si>
    <t>Maintenance and running of vehicles</t>
  </si>
  <si>
    <t>.054</t>
  </si>
  <si>
    <t>Office equipment and furniture</t>
  </si>
  <si>
    <t>.055</t>
  </si>
  <si>
    <t>equipment</t>
  </si>
  <si>
    <t>.057</t>
  </si>
  <si>
    <t>I.T. facilities</t>
  </si>
  <si>
    <t>.101</t>
  </si>
  <si>
    <t>Uniforms</t>
  </si>
  <si>
    <t>TOTAL OTHER GOODS AND SERVICES</t>
  </si>
  <si>
    <t>Contributions and Benefits</t>
  </si>
  <si>
    <t>Contribution to National Environment Fund</t>
  </si>
  <si>
    <t>TOTAL CONTRIBUTIONS AND BENEFITS</t>
  </si>
  <si>
    <t>TOTAL OTHER CHARGES RECURRENT</t>
  </si>
  <si>
    <t>DEPARTMENT OF ENVIRONMENT</t>
  </si>
  <si>
    <t>.056</t>
  </si>
  <si>
    <t>f(1)</t>
  </si>
  <si>
    <t>Fees to Chairman and Members of Boards</t>
  </si>
  <si>
    <t>and Committees</t>
  </si>
  <si>
    <t>Telephone bills</t>
  </si>
  <si>
    <t>.059</t>
  </si>
  <si>
    <t>.060</t>
  </si>
  <si>
    <t>.061</t>
  </si>
  <si>
    <t>Electricity charges</t>
  </si>
  <si>
    <t>Water rates</t>
  </si>
  <si>
    <t>Publications</t>
  </si>
  <si>
    <t>.119</t>
  </si>
  <si>
    <t>.167</t>
  </si>
  <si>
    <t>.176</t>
  </si>
  <si>
    <t>Printing and stationery</t>
  </si>
  <si>
    <t xml:space="preserve">Seminars </t>
  </si>
  <si>
    <t>Promotion of the Environment</t>
  </si>
  <si>
    <t>National Environment Laboratory</t>
  </si>
  <si>
    <t>.012</t>
  </si>
  <si>
    <t>.256</t>
  </si>
  <si>
    <t>.257</t>
  </si>
  <si>
    <t>(33)</t>
  </si>
  <si>
    <t>(34)</t>
  </si>
  <si>
    <t>Contribution to International Organisation(s)</t>
  </si>
  <si>
    <t>(35)</t>
  </si>
  <si>
    <t>(36)</t>
  </si>
  <si>
    <t>(37)</t>
  </si>
  <si>
    <t>(38)</t>
  </si>
  <si>
    <t>(39)</t>
  </si>
  <si>
    <t>Maintenance of buildings, grounds, plant and</t>
  </si>
  <si>
    <t>Training of staff</t>
  </si>
  <si>
    <t>National Development Unit</t>
  </si>
  <si>
    <t>NATIONAL DEVELOPMENT UNIT</t>
  </si>
  <si>
    <t>Adhoc allowance</t>
  </si>
  <si>
    <t>.280</t>
  </si>
  <si>
    <t>Permanent Secretary (02 00 85)</t>
  </si>
  <si>
    <t>Principal Assistant Secretary (02 68 75)</t>
  </si>
  <si>
    <t>Assistant Secretary (02 43 63)</t>
  </si>
  <si>
    <t>Higher Executive Officer (08 40 50)</t>
  </si>
  <si>
    <t>Executive Officer (08 28 45)</t>
  </si>
  <si>
    <t>Office Supervisor (08 36 47)</t>
  </si>
  <si>
    <t>Confidential Secretary (08 33 50)</t>
  </si>
  <si>
    <t>Clerical Officer/Higher Clerical Officer (08 17 41)</t>
  </si>
  <si>
    <t>Word Processing Operator (08 16 40)</t>
  </si>
  <si>
    <t>Receptionist/Telephone Operator (22 10 35)</t>
  </si>
  <si>
    <t>Head Office Attendant (24 26 33)</t>
  </si>
  <si>
    <t>Office Attendant (24 08 25)</t>
  </si>
  <si>
    <t>Project Manager (26 61 70)</t>
  </si>
  <si>
    <t>Chief Inspector (26 50 58)</t>
  </si>
  <si>
    <t>Senior Inspector (26 43 53)</t>
  </si>
  <si>
    <t>Inspector (26 38 49)</t>
  </si>
  <si>
    <t>Assistant Inspector (26 20 44)</t>
  </si>
  <si>
    <t>Driver, Mechanical Unit (24 20 35)</t>
  </si>
  <si>
    <t>Senior Leading Hand (24 26 37)</t>
  </si>
  <si>
    <t>Leading Hand (24 17 32)</t>
  </si>
  <si>
    <t>Mason (25 12 33)</t>
  </si>
  <si>
    <t>Carpenter (25 12 33)</t>
  </si>
  <si>
    <t>Cabinet Maker (25 12 33)</t>
  </si>
  <si>
    <t>Welder (25 12 33)</t>
  </si>
  <si>
    <t>Handy Worker (24 03 20)</t>
  </si>
  <si>
    <t>Handy Worker (Special Class) (24 05 23)</t>
  </si>
  <si>
    <t>Stores Attendant (24 05 23)</t>
  </si>
  <si>
    <t>General Worker (24 01 17)</t>
  </si>
  <si>
    <t>Driver (24 11 32)</t>
  </si>
  <si>
    <t>Gardener/Nurseryman (24 08 25)</t>
  </si>
  <si>
    <t>Painter (25 12 33)</t>
  </si>
  <si>
    <t>Director (19 00 80)</t>
  </si>
  <si>
    <t>Deputy Director (19 68 75)</t>
  </si>
  <si>
    <t>Divisional Environment Officer (19 64 70)</t>
  </si>
  <si>
    <t>Divisional Scientific Officer (19 64 70)</t>
  </si>
  <si>
    <t>Scientific Officer (19 44 63)</t>
  </si>
  <si>
    <t>Environment Officer (19 44 63)</t>
  </si>
  <si>
    <t xml:space="preserve">Technical Officer/Senior Technical Officer </t>
  </si>
  <si>
    <t>Environment Enforcement Assistant (19 23 46)</t>
  </si>
  <si>
    <t>Laboratory Attendant (24 12 37)</t>
  </si>
  <si>
    <t>Maintenance Assistant (25 12 33)</t>
  </si>
  <si>
    <t>Resource Centre Attendant (24 08 25)</t>
  </si>
  <si>
    <t>Tradesman's Assistant (25 05 23)</t>
  </si>
  <si>
    <t xml:space="preserve">Permanent Secretary (02 00 85) </t>
  </si>
  <si>
    <t>Deputy Commissioner (02 68 75)</t>
  </si>
  <si>
    <t>Principal Regional Development Officer (02 64 70)</t>
  </si>
  <si>
    <t xml:space="preserve">Senior Regional Development  Officer (02 57 66) </t>
  </si>
  <si>
    <t xml:space="preserve">Assistant Secretary (02 43 63) </t>
  </si>
  <si>
    <t>Regional Development Officer (02 43 63)</t>
  </si>
  <si>
    <t>Assistant Regional Development Officer (08 28 53)</t>
  </si>
  <si>
    <t xml:space="preserve">Word Processing Operator (08 16 40) </t>
  </si>
  <si>
    <t xml:space="preserve">General Worker (24 01 17) </t>
  </si>
  <si>
    <t>Project Coordinator (02 00 78)</t>
  </si>
  <si>
    <t>Project Manager (02 64 70)</t>
  </si>
  <si>
    <t>Project Officer (02 48 63)</t>
  </si>
  <si>
    <t>Project Assistant (02 39 58)</t>
  </si>
  <si>
    <t>Landscape Architect (26 44 63)</t>
  </si>
  <si>
    <t>(40)</t>
  </si>
  <si>
    <t>Project Co-ordinator (26 68 75)</t>
  </si>
  <si>
    <t>Senior Environment Officer (19 57 66)</t>
  </si>
  <si>
    <r>
      <t xml:space="preserve">A.  Personal Emoluments - </t>
    </r>
    <r>
      <rPr>
        <i/>
        <sz val="10"/>
        <rFont val="Times New Roman"/>
        <family val="1"/>
      </rPr>
      <t>continued</t>
    </r>
  </si>
  <si>
    <t>Carried over</t>
  </si>
  <si>
    <t>Brought  forward</t>
  </si>
  <si>
    <t>(41)</t>
  </si>
  <si>
    <t>Citizen's Advice Bureau Co-ordinator (08 53 59)</t>
  </si>
  <si>
    <t xml:space="preserve">Assistant Citizen's Advice Bureau Co-ordinator </t>
  </si>
  <si>
    <t>Citizen's Advice Bureau Organiser (08 40 53)</t>
  </si>
  <si>
    <t>(08 47 56)</t>
  </si>
  <si>
    <t>Senior Scientific Officer (Environment) (19 57 66)</t>
  </si>
  <si>
    <t>(1) Allowances provided by the National Assembly (Allowances) Act, 1973 as subsequently amended.</t>
  </si>
  <si>
    <t>Deputy Project Manager (Ministry of Environment)</t>
  </si>
  <si>
    <t>(26 57 66)</t>
  </si>
  <si>
    <t>(Environment) (Personal) (19 34 58)</t>
  </si>
  <si>
    <t>Ceremonies and functions</t>
  </si>
  <si>
    <t>2006-2007</t>
  </si>
  <si>
    <t xml:space="preserve"> VOTE 7-1. MINISTRY OF ENVIRONMENT &amp; NATIONAL DEVELOPMENT UNIT</t>
  </si>
  <si>
    <t xml:space="preserve">07-101. </t>
  </si>
  <si>
    <t>07-102.</t>
  </si>
  <si>
    <t>07-103.</t>
  </si>
  <si>
    <t xml:space="preserve">TOTAL VOTE  7-1   </t>
  </si>
  <si>
    <t>07-101.001</t>
  </si>
  <si>
    <r>
      <t>Vote 7-1.  Ministry of  Environment &amp; National Development Unit -</t>
    </r>
    <r>
      <rPr>
        <i/>
        <sz val="10"/>
        <rFont val="Times New Roman"/>
        <family val="0"/>
      </rPr>
      <t xml:space="preserve"> continued</t>
    </r>
  </si>
  <si>
    <t>07-101.002</t>
  </si>
  <si>
    <t>07-101.050</t>
  </si>
  <si>
    <t>07-101.357</t>
  </si>
  <si>
    <t>07-102.001</t>
  </si>
  <si>
    <t>07-102.003</t>
  </si>
  <si>
    <t>07-102.050</t>
  </si>
  <si>
    <t>07-103.001</t>
  </si>
  <si>
    <t>07-103.002</t>
  </si>
  <si>
    <t>07-103.050</t>
  </si>
  <si>
    <t xml:space="preserve">Minister of  Environment &amp; National Development </t>
  </si>
  <si>
    <t xml:space="preserve"> Environment  Appeal  Tribunal</t>
  </si>
  <si>
    <t xml:space="preserve">                   A. Personal Emoluments</t>
  </si>
  <si>
    <t>A. Personal Emoluments</t>
  </si>
  <si>
    <t xml:space="preserve">07-104.     </t>
  </si>
  <si>
    <t>ENVIRONMENT  APPEAL  TRIBUNAL</t>
  </si>
  <si>
    <t>Chairman, Environment Appeal Tribunal (12 00 89)</t>
  </si>
  <si>
    <t>Secretary, Environment Appeal Tribunal (08 45 64)</t>
  </si>
  <si>
    <t>Shorthand Writer (08 41 51)</t>
  </si>
  <si>
    <t xml:space="preserve"> </t>
  </si>
  <si>
    <t>Judicial, legal and other allowances</t>
  </si>
  <si>
    <t>Fees to Chairman and Members of Boards and</t>
  </si>
  <si>
    <t>Committees</t>
  </si>
  <si>
    <t>TOTAL OTHER  CHARGES RECURRENT</t>
  </si>
  <si>
    <t>07-104.001</t>
  </si>
  <si>
    <t>07-104.003</t>
  </si>
  <si>
    <t>07-104.050</t>
  </si>
  <si>
    <t>.700</t>
  </si>
  <si>
    <t>.065</t>
  </si>
  <si>
    <t>07-103.700</t>
  </si>
  <si>
    <t xml:space="preserve">Postage </t>
  </si>
  <si>
    <t xml:space="preserve">Unit (Rs 984,300) </t>
  </si>
  <si>
    <t>2007-2008</t>
  </si>
  <si>
    <t>Chief Regional Development Officer (02 68 75)</t>
  </si>
  <si>
    <t>)</t>
  </si>
  <si>
    <t>)M</t>
  </si>
  <si>
    <t>General Assistant (25 12 33)</t>
  </si>
  <si>
    <t>(42)</t>
  </si>
  <si>
    <t>(43)</t>
  </si>
  <si>
    <t>Special Clerical Officer (08 28 44)</t>
  </si>
  <si>
    <t>Senior Word Processing Operator (08 26 44)</t>
  </si>
  <si>
    <t>Senior Office Attendant (24 17 28)</t>
  </si>
  <si>
    <t>f(2)</t>
  </si>
  <si>
    <t>(44)</t>
  </si>
  <si>
    <t>(45)</t>
  </si>
  <si>
    <t>(1)  Posts formerly shown under Vote 2-7 "Ministry of Civil Service and Administrative Reforms".</t>
  </si>
  <si>
    <t>(2)  Post formerly shown under Vote 2-7 "Ministry of Civil Service and Administrative Reforms".</t>
  </si>
  <si>
    <t>f(3)</t>
  </si>
  <si>
    <t>(3) Posts formerly shown under Vote 3-1 "Deputy Prime Minister's Office, Ministry of Public Infrastructure, land Transport &amp; Shipping".</t>
  </si>
  <si>
    <t>pa</t>
  </si>
  <si>
    <t>R.I.E/M</t>
  </si>
  <si>
    <t>.453</t>
  </si>
  <si>
    <t>Contribution to implementation of Action Plan by</t>
  </si>
  <si>
    <t>affixing of posters</t>
  </si>
  <si>
    <t>Municipalities and District Councils for control of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</si>
</sst>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[Red]#,##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i/>
      <sz val="10"/>
      <name val="Times New Roman"/>
      <family val="0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i/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14" xfId="0" applyFont="1" applyBorder="1" applyAlignment="1">
      <alignment horizontal="centerContinuous"/>
    </xf>
    <xf numFmtId="0" fontId="6" fillId="0" borderId="14" xfId="0" applyFont="1" applyBorder="1" applyAlignment="1">
      <alignment vertical="center"/>
    </xf>
    <xf numFmtId="0" fontId="7" fillId="0" borderId="13" xfId="0" applyFont="1" applyBorder="1" applyAlignment="1">
      <alignment horizontal="right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5" fillId="0" borderId="0" xfId="0" applyFont="1" applyAlignment="1">
      <alignment/>
    </xf>
    <xf numFmtId="3" fontId="5" fillId="0" borderId="16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Continuous"/>
    </xf>
    <xf numFmtId="0" fontId="6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/>
    </xf>
    <xf numFmtId="0" fontId="4" fillId="0" borderId="10" xfId="0" applyFont="1" applyBorder="1" applyAlignment="1" quotePrefix="1">
      <alignment horizontal="right"/>
    </xf>
    <xf numFmtId="0" fontId="5" fillId="0" borderId="10" xfId="0" applyFont="1" applyBorder="1" applyAlignment="1" quotePrefix="1">
      <alignment horizontal="right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6" fillId="0" borderId="21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1" fontId="5" fillId="0" borderId="10" xfId="0" applyNumberFormat="1" applyFont="1" applyBorder="1" applyAlignment="1" quotePrefix="1">
      <alignment horizontal="right"/>
    </xf>
    <xf numFmtId="3" fontId="4" fillId="0" borderId="12" xfId="0" applyNumberFormat="1" applyFont="1" applyBorder="1" applyAlignment="1">
      <alignment/>
    </xf>
    <xf numFmtId="0" fontId="5" fillId="0" borderId="20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16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5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 quotePrefix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right"/>
    </xf>
    <xf numFmtId="3" fontId="5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 quotePrefix="1">
      <alignment horizontal="right"/>
    </xf>
    <xf numFmtId="0" fontId="4" fillId="0" borderId="10" xfId="0" applyFont="1" applyBorder="1" applyAlignment="1">
      <alignment horizontal="right"/>
    </xf>
    <xf numFmtId="3" fontId="4" fillId="0" borderId="16" xfId="0" applyNumberFormat="1" applyFont="1" applyBorder="1" applyAlignment="1">
      <alignment/>
    </xf>
    <xf numFmtId="0" fontId="4" fillId="0" borderId="20" xfId="0" applyFont="1" applyBorder="1" applyAlignment="1" quotePrefix="1">
      <alignment horizontal="right"/>
    </xf>
    <xf numFmtId="0" fontId="6" fillId="0" borderId="22" xfId="0" applyFont="1" applyBorder="1" applyAlignment="1">
      <alignment vertical="center"/>
    </xf>
    <xf numFmtId="3" fontId="5" fillId="0" borderId="16" xfId="0" applyNumberFormat="1" applyFont="1" applyBorder="1" applyAlignment="1">
      <alignment/>
    </xf>
    <xf numFmtId="0" fontId="8" fillId="0" borderId="0" xfId="0" applyFont="1" applyAlignment="1">
      <alignment/>
    </xf>
    <xf numFmtId="3" fontId="4" fillId="0" borderId="11" xfId="0" applyNumberFormat="1" applyFont="1" applyBorder="1" applyAlignment="1">
      <alignment/>
    </xf>
    <xf numFmtId="0" fontId="6" fillId="0" borderId="13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 vertical="top"/>
    </xf>
    <xf numFmtId="0" fontId="11" fillId="0" borderId="0" xfId="0" applyFont="1" applyBorder="1" applyAlignment="1">
      <alignment horizontal="left" vertical="top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 quotePrefix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 quotePrefix="1">
      <alignment horizontal="right"/>
    </xf>
    <xf numFmtId="3" fontId="5" fillId="0" borderId="16" xfId="0" applyNumberFormat="1" applyFont="1" applyBorder="1" applyAlignment="1">
      <alignment/>
    </xf>
    <xf numFmtId="3" fontId="4" fillId="0" borderId="10" xfId="0" applyNumberFormat="1" applyFont="1" applyBorder="1" applyAlignment="1" quotePrefix="1">
      <alignment horizontal="right"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 quotePrefix="1">
      <alignment horizontal="right"/>
    </xf>
    <xf numFmtId="0" fontId="4" fillId="0" borderId="20" xfId="0" applyFont="1" applyBorder="1" applyAlignment="1" quotePrefix="1">
      <alignment horizontal="right"/>
    </xf>
    <xf numFmtId="3" fontId="4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3" fontId="4" fillId="0" borderId="0" xfId="0" applyNumberFormat="1" applyFont="1" applyAlignment="1">
      <alignment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3" fontId="5" fillId="0" borderId="16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1" fontId="5" fillId="0" borderId="10" xfId="0" applyNumberFormat="1" applyFont="1" applyBorder="1" applyAlignment="1" quotePrefix="1">
      <alignment horizontal="right"/>
    </xf>
    <xf numFmtId="0" fontId="5" fillId="0" borderId="10" xfId="0" applyFont="1" applyBorder="1" applyAlignment="1" quotePrefix="1">
      <alignment horizontal="right"/>
    </xf>
    <xf numFmtId="0" fontId="5" fillId="0" borderId="10" xfId="0" applyNumberFormat="1" applyFont="1" applyBorder="1" applyAlignment="1" quotePrefix="1">
      <alignment horizontal="right"/>
    </xf>
    <xf numFmtId="3" fontId="4" fillId="0" borderId="12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12" fillId="0" borderId="21" xfId="0" applyFont="1" applyBorder="1" applyAlignment="1">
      <alignment horizontal="right"/>
    </xf>
    <xf numFmtId="0" fontId="12" fillId="0" borderId="0" xfId="0" applyFont="1" applyAlignment="1">
      <alignment horizontal="right"/>
    </xf>
    <xf numFmtId="3" fontId="5" fillId="0" borderId="16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3" fontId="5" fillId="0" borderId="23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0" fontId="4" fillId="0" borderId="16" xfId="0" applyFont="1" applyBorder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/>
    </xf>
    <xf numFmtId="3" fontId="5" fillId="0" borderId="16" xfId="43" applyNumberFormat="1" applyFont="1" applyBorder="1" applyAlignment="1">
      <alignment/>
    </xf>
    <xf numFmtId="3" fontId="4" fillId="0" borderId="10" xfId="43" applyNumberFormat="1" applyFont="1" applyBorder="1" applyAlignment="1">
      <alignment/>
    </xf>
    <xf numFmtId="0" fontId="5" fillId="0" borderId="0" xfId="0" applyFont="1" applyAlignment="1">
      <alignment/>
    </xf>
    <xf numFmtId="3" fontId="4" fillId="0" borderId="16" xfId="43" applyNumberFormat="1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16" xfId="43" applyNumberFormat="1" applyFont="1" applyBorder="1" applyAlignment="1">
      <alignment vertical="center"/>
    </xf>
    <xf numFmtId="3" fontId="4" fillId="0" borderId="16" xfId="43" applyNumberFormat="1" applyFont="1" applyBorder="1" applyAlignment="1">
      <alignment vertical="center"/>
    </xf>
    <xf numFmtId="172" fontId="4" fillId="0" borderId="16" xfId="0" applyNumberFormat="1" applyFont="1" applyBorder="1" applyAlignment="1">
      <alignment/>
    </xf>
    <xf numFmtId="0" fontId="5" fillId="0" borderId="20" xfId="0" applyFont="1" applyBorder="1" applyAlignment="1" quotePrefix="1">
      <alignment horizontal="right"/>
    </xf>
    <xf numFmtId="0" fontId="4" fillId="0" borderId="20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6" fillId="0" borderId="0" xfId="0" applyFont="1" applyAlignment="1">
      <alignment horizontal="right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5" fillId="0" borderId="16" xfId="0" applyFont="1" applyBorder="1" applyAlignment="1" quotePrefix="1">
      <alignment horizontal="right"/>
    </xf>
    <xf numFmtId="0" fontId="6" fillId="0" borderId="21" xfId="0" applyFont="1" applyBorder="1" applyAlignment="1">
      <alignment horizontal="right"/>
    </xf>
    <xf numFmtId="3" fontId="5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72" fontId="5" fillId="0" borderId="16" xfId="0" applyNumberFormat="1" applyFont="1" applyBorder="1" applyAlignment="1">
      <alignment/>
    </xf>
    <xf numFmtId="3" fontId="4" fillId="0" borderId="16" xfId="0" applyNumberFormat="1" applyFont="1" applyBorder="1" applyAlignment="1" quotePrefix="1">
      <alignment horizontal="right"/>
    </xf>
    <xf numFmtId="3" fontId="5" fillId="0" borderId="16" xfId="0" applyNumberFormat="1" applyFont="1" applyBorder="1" applyAlignment="1" quotePrefix="1">
      <alignment horizontal="right"/>
    </xf>
    <xf numFmtId="0" fontId="10" fillId="0" borderId="0" xfId="0" applyFont="1" applyFill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303</xdr:row>
      <xdr:rowOff>0</xdr:rowOff>
    </xdr:from>
    <xdr:to>
      <xdr:col>2</xdr:col>
      <xdr:colOff>0</xdr:colOff>
      <xdr:row>303</xdr:row>
      <xdr:rowOff>0</xdr:rowOff>
    </xdr:to>
    <xdr:sp>
      <xdr:nvSpPr>
        <xdr:cNvPr id="1" name="Line 1"/>
        <xdr:cNvSpPr>
          <a:spLocks/>
        </xdr:cNvSpPr>
      </xdr:nvSpPr>
      <xdr:spPr>
        <a:xfrm>
          <a:off x="1190625" y="414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303</xdr:row>
      <xdr:rowOff>0</xdr:rowOff>
    </xdr:from>
    <xdr:to>
      <xdr:col>3</xdr:col>
      <xdr:colOff>0</xdr:colOff>
      <xdr:row>303</xdr:row>
      <xdr:rowOff>0</xdr:rowOff>
    </xdr:to>
    <xdr:sp>
      <xdr:nvSpPr>
        <xdr:cNvPr id="2" name="Line 2"/>
        <xdr:cNvSpPr>
          <a:spLocks/>
        </xdr:cNvSpPr>
      </xdr:nvSpPr>
      <xdr:spPr>
        <a:xfrm>
          <a:off x="1743075" y="414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303</xdr:row>
      <xdr:rowOff>0</xdr:rowOff>
    </xdr:from>
    <xdr:to>
      <xdr:col>2</xdr:col>
      <xdr:colOff>0</xdr:colOff>
      <xdr:row>303</xdr:row>
      <xdr:rowOff>0</xdr:rowOff>
    </xdr:to>
    <xdr:sp>
      <xdr:nvSpPr>
        <xdr:cNvPr id="3" name="Line 3"/>
        <xdr:cNvSpPr>
          <a:spLocks/>
        </xdr:cNvSpPr>
      </xdr:nvSpPr>
      <xdr:spPr>
        <a:xfrm>
          <a:off x="1190625" y="414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303</xdr:row>
      <xdr:rowOff>0</xdr:rowOff>
    </xdr:from>
    <xdr:to>
      <xdr:col>3</xdr:col>
      <xdr:colOff>0</xdr:colOff>
      <xdr:row>303</xdr:row>
      <xdr:rowOff>0</xdr:rowOff>
    </xdr:to>
    <xdr:sp>
      <xdr:nvSpPr>
        <xdr:cNvPr id="4" name="Line 4"/>
        <xdr:cNvSpPr>
          <a:spLocks/>
        </xdr:cNvSpPr>
      </xdr:nvSpPr>
      <xdr:spPr>
        <a:xfrm>
          <a:off x="1743075" y="414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1"/>
  <sheetViews>
    <sheetView showGridLines="0" tabSelected="1" zoomScalePageLayoutView="0" workbookViewId="0" topLeftCell="A12">
      <selection activeCell="H141" sqref="H141"/>
    </sheetView>
  </sheetViews>
  <sheetFormatPr defaultColWidth="9.140625" defaultRowHeight="12.75"/>
  <cols>
    <col min="1" max="1" width="9.7109375" style="7" customWidth="1"/>
    <col min="2" max="2" width="8.140625" style="7" customWidth="1"/>
    <col min="3" max="3" width="8.28125" style="7" customWidth="1"/>
    <col min="4" max="4" width="40.8515625" style="7" customWidth="1"/>
    <col min="5" max="5" width="10.7109375" style="7" customWidth="1"/>
    <col min="6" max="6" width="10.28125" style="7" customWidth="1"/>
    <col min="7" max="7" width="6.421875" style="7" customWidth="1"/>
    <col min="8" max="16384" width="9.140625" style="7" customWidth="1"/>
  </cols>
  <sheetData>
    <row r="1" spans="1:7" s="86" customFormat="1" ht="15.75" customHeight="1">
      <c r="A1" s="121"/>
      <c r="B1" s="172"/>
      <c r="C1" s="172"/>
      <c r="G1" s="91">
        <v>151</v>
      </c>
    </row>
    <row r="2" spans="1:7" ht="9.75" customHeight="1">
      <c r="A2" s="42"/>
      <c r="B2" s="42"/>
      <c r="C2" s="42"/>
      <c r="D2" s="42"/>
      <c r="E2" s="42"/>
      <c r="F2" s="42"/>
      <c r="G2" s="42"/>
    </row>
    <row r="3" spans="1:7" s="6" customFormat="1" ht="19.5" customHeight="1" thickBot="1">
      <c r="A3" s="173" t="s">
        <v>192</v>
      </c>
      <c r="B3" s="173"/>
      <c r="C3" s="173"/>
      <c r="D3" s="173"/>
      <c r="E3" s="173"/>
      <c r="F3" s="173"/>
      <c r="G3" s="173"/>
    </row>
    <row r="4" spans="5:7" ht="9.75" customHeight="1">
      <c r="E4" s="174" t="s">
        <v>0</v>
      </c>
      <c r="F4" s="175"/>
      <c r="G4" s="80"/>
    </row>
    <row r="5" spans="4:7" ht="9.75" customHeight="1">
      <c r="D5" s="26"/>
      <c r="E5" s="10" t="s">
        <v>230</v>
      </c>
      <c r="F5" s="84" t="s">
        <v>191</v>
      </c>
      <c r="G5" s="11"/>
    </row>
    <row r="6" spans="5:6" ht="7.5" customHeight="1">
      <c r="E6" s="12"/>
      <c r="F6" s="12"/>
    </row>
    <row r="7" spans="2:6" ht="12" customHeight="1">
      <c r="B7" s="145" t="s">
        <v>193</v>
      </c>
      <c r="C7" s="13" t="s">
        <v>1</v>
      </c>
      <c r="E7" s="14"/>
      <c r="F7" s="15"/>
    </row>
    <row r="8" spans="3:6" ht="12" customHeight="1">
      <c r="C8" s="13" t="s">
        <v>2</v>
      </c>
      <c r="E8" s="81">
        <f>E96</f>
        <v>68780000</v>
      </c>
      <c r="F8" s="78">
        <f>F96</f>
        <v>63665000</v>
      </c>
    </row>
    <row r="9" spans="3:6" ht="12" customHeight="1">
      <c r="C9" s="13" t="s">
        <v>3</v>
      </c>
      <c r="E9" s="81">
        <f>E136</f>
        <v>46293000</v>
      </c>
      <c r="F9" s="16">
        <f>F136</f>
        <v>39450000</v>
      </c>
    </row>
    <row r="10" spans="3:6" ht="7.5" customHeight="1">
      <c r="C10" s="13"/>
      <c r="E10" s="14"/>
      <c r="F10" s="15"/>
    </row>
    <row r="11" spans="2:6" ht="12" customHeight="1">
      <c r="B11" s="145" t="s">
        <v>194</v>
      </c>
      <c r="C11" s="13" t="s">
        <v>4</v>
      </c>
      <c r="E11" s="14"/>
      <c r="F11" s="15"/>
    </row>
    <row r="12" spans="2:6" ht="12" customHeight="1">
      <c r="B12" s="13"/>
      <c r="C12" s="13" t="s">
        <v>2</v>
      </c>
      <c r="E12" s="14">
        <f>E178</f>
        <v>24870000</v>
      </c>
      <c r="F12" s="78">
        <f>F178</f>
        <v>24430000</v>
      </c>
    </row>
    <row r="13" spans="2:6" ht="12" customHeight="1">
      <c r="B13" s="13"/>
      <c r="C13" s="13" t="s">
        <v>3</v>
      </c>
      <c r="E13" s="81">
        <f>E207</f>
        <v>9170000</v>
      </c>
      <c r="F13" s="78">
        <f>F207</f>
        <v>8970000</v>
      </c>
    </row>
    <row r="14" spans="2:6" ht="7.5" customHeight="1">
      <c r="B14" s="13"/>
      <c r="C14" s="13"/>
      <c r="E14" s="81"/>
      <c r="F14" s="78"/>
    </row>
    <row r="15" spans="2:6" ht="12" customHeight="1">
      <c r="B15" s="145" t="s">
        <v>195</v>
      </c>
      <c r="C15" s="13" t="s">
        <v>113</v>
      </c>
      <c r="E15" s="81"/>
      <c r="F15" s="78"/>
    </row>
    <row r="16" spans="2:6" ht="12" customHeight="1">
      <c r="B16" s="13"/>
      <c r="C16" s="13" t="s">
        <v>2</v>
      </c>
      <c r="E16" s="81">
        <f>E256</f>
        <v>44127000</v>
      </c>
      <c r="F16" s="78">
        <f>F256</f>
        <v>46475000</v>
      </c>
    </row>
    <row r="17" spans="2:6" ht="12" customHeight="1">
      <c r="B17" s="13"/>
      <c r="C17" s="13" t="s">
        <v>3</v>
      </c>
      <c r="E17" s="81">
        <f>E302</f>
        <v>23710000</v>
      </c>
      <c r="F17" s="78">
        <f>F302</f>
        <v>23475000</v>
      </c>
    </row>
    <row r="18" spans="3:6" ht="7.5" customHeight="1">
      <c r="C18" s="13"/>
      <c r="D18" s="13"/>
      <c r="E18" s="81"/>
      <c r="F18" s="78"/>
    </row>
    <row r="19" spans="2:7" ht="12" customHeight="1">
      <c r="B19" s="146" t="s">
        <v>212</v>
      </c>
      <c r="C19" s="146" t="s">
        <v>209</v>
      </c>
      <c r="D19" s="75"/>
      <c r="E19" s="147"/>
      <c r="F19" s="148"/>
      <c r="G19" s="75"/>
    </row>
    <row r="20" spans="2:7" ht="12" customHeight="1">
      <c r="B20" s="149"/>
      <c r="C20" s="149" t="s">
        <v>210</v>
      </c>
      <c r="D20" s="149" t="s">
        <v>211</v>
      </c>
      <c r="E20" s="147">
        <f>E326</f>
        <v>1180000</v>
      </c>
      <c r="F20" s="150">
        <f>F326</f>
        <v>1230000</v>
      </c>
      <c r="G20" s="75"/>
    </row>
    <row r="21" spans="2:7" ht="12" customHeight="1">
      <c r="B21" s="149"/>
      <c r="C21" s="149"/>
      <c r="D21" s="151" t="s">
        <v>53</v>
      </c>
      <c r="E21" s="152">
        <f>E349</f>
        <v>520000</v>
      </c>
      <c r="F21" s="153">
        <f>F349</f>
        <v>520000</v>
      </c>
      <c r="G21" s="75"/>
    </row>
    <row r="22" spans="3:6" ht="12" customHeight="1" thickBot="1">
      <c r="C22" s="13"/>
      <c r="D22" s="13"/>
      <c r="E22" s="81"/>
      <c r="F22" s="78"/>
    </row>
    <row r="23" spans="1:6" ht="15" customHeight="1" thickBot="1">
      <c r="A23" s="17"/>
      <c r="B23" s="17"/>
      <c r="C23" s="17"/>
      <c r="D23" s="18" t="s">
        <v>196</v>
      </c>
      <c r="E23" s="142">
        <f>SUM(E6:E22)</f>
        <v>218650000</v>
      </c>
      <c r="F23" s="143">
        <f>SUM(F8:F22)</f>
        <v>208215000</v>
      </c>
    </row>
    <row r="24" ht="9.75" customHeight="1">
      <c r="F24" s="19"/>
    </row>
    <row r="25" spans="1:6" ht="9.75" customHeight="1">
      <c r="A25" s="20"/>
      <c r="B25" s="21" t="s">
        <v>5</v>
      </c>
      <c r="C25" s="22"/>
      <c r="D25" s="23"/>
      <c r="E25" s="8" t="s">
        <v>0</v>
      </c>
      <c r="F25" s="24"/>
    </row>
    <row r="26" spans="1:6" s="17" customFormat="1" ht="10.5" customHeight="1">
      <c r="A26" s="25" t="s">
        <v>6</v>
      </c>
      <c r="B26" s="84" t="s">
        <v>191</v>
      </c>
      <c r="C26" s="10" t="s">
        <v>230</v>
      </c>
      <c r="D26" s="26" t="s">
        <v>7</v>
      </c>
      <c r="E26" s="10" t="s">
        <v>230</v>
      </c>
      <c r="F26" s="84" t="s">
        <v>191</v>
      </c>
    </row>
    <row r="27" spans="1:6" ht="6.75" customHeight="1">
      <c r="A27" s="27"/>
      <c r="B27" s="27"/>
      <c r="C27" s="28"/>
      <c r="D27" s="26"/>
      <c r="E27" s="29"/>
      <c r="F27" s="30"/>
    </row>
    <row r="28" spans="1:6" ht="10.5" customHeight="1">
      <c r="A28" s="27"/>
      <c r="B28" s="27"/>
      <c r="C28" s="28"/>
      <c r="D28" s="26" t="s">
        <v>8</v>
      </c>
      <c r="E28" s="29"/>
      <c r="F28" s="30"/>
    </row>
    <row r="29" spans="1:6" ht="6.75" customHeight="1">
      <c r="A29" s="27"/>
      <c r="B29" s="27"/>
      <c r="C29" s="28"/>
      <c r="D29" s="26"/>
      <c r="E29" s="29"/>
      <c r="F29" s="30"/>
    </row>
    <row r="30" spans="1:6" ht="10.5" customHeight="1">
      <c r="A30" s="36" t="s">
        <v>197</v>
      </c>
      <c r="B30" s="31"/>
      <c r="C30" s="32"/>
      <c r="D30" s="33" t="s">
        <v>9</v>
      </c>
      <c r="E30" s="34"/>
      <c r="F30" s="19"/>
    </row>
    <row r="31" spans="1:6" ht="6.75" customHeight="1">
      <c r="A31" s="32"/>
      <c r="B31" s="31"/>
      <c r="C31" s="32"/>
      <c r="D31" s="26"/>
      <c r="E31" s="34"/>
      <c r="F31" s="19"/>
    </row>
    <row r="32" spans="1:6" ht="10.5" customHeight="1">
      <c r="A32" s="35" t="s">
        <v>11</v>
      </c>
      <c r="B32" s="76">
        <v>1</v>
      </c>
      <c r="C32" s="73">
        <v>1</v>
      </c>
      <c r="D32" s="75" t="s">
        <v>208</v>
      </c>
      <c r="E32" s="14"/>
      <c r="F32" s="78"/>
    </row>
    <row r="33" spans="1:7" ht="10.5" customHeight="1">
      <c r="A33" s="35"/>
      <c r="B33" s="76"/>
      <c r="C33" s="73"/>
      <c r="D33" s="75" t="s">
        <v>229</v>
      </c>
      <c r="E33" s="14">
        <v>984000</v>
      </c>
      <c r="F33" s="78">
        <v>984300</v>
      </c>
      <c r="G33" s="37" t="s">
        <v>83</v>
      </c>
    </row>
    <row r="34" spans="1:6" ht="10.5" customHeight="1">
      <c r="A34" s="35" t="s">
        <v>12</v>
      </c>
      <c r="B34" s="77">
        <v>1</v>
      </c>
      <c r="C34" s="85">
        <v>1</v>
      </c>
      <c r="D34" s="7" t="s">
        <v>117</v>
      </c>
      <c r="E34" s="14">
        <v>624000</v>
      </c>
      <c r="F34" s="78">
        <v>624000</v>
      </c>
    </row>
    <row r="35" spans="1:6" ht="10.5" customHeight="1">
      <c r="A35" s="35" t="s">
        <v>13</v>
      </c>
      <c r="B35" s="77">
        <v>1</v>
      </c>
      <c r="C35" s="85">
        <v>1</v>
      </c>
      <c r="D35" s="7" t="s">
        <v>118</v>
      </c>
      <c r="E35" s="14">
        <v>468000</v>
      </c>
      <c r="F35" s="78">
        <v>444000</v>
      </c>
    </row>
    <row r="36" spans="1:7" ht="10.5" customHeight="1">
      <c r="A36" s="35" t="s">
        <v>14</v>
      </c>
      <c r="B36" s="77">
        <v>3</v>
      </c>
      <c r="C36" s="85">
        <v>3</v>
      </c>
      <c r="D36" s="7" t="s">
        <v>119</v>
      </c>
      <c r="E36" s="14">
        <v>756000</v>
      </c>
      <c r="F36" s="78">
        <v>746000</v>
      </c>
      <c r="G36" s="82"/>
    </row>
    <row r="37" spans="1:7" ht="10.5" customHeight="1">
      <c r="A37" s="35" t="s">
        <v>15</v>
      </c>
      <c r="B37" s="77">
        <v>1</v>
      </c>
      <c r="C37" s="85">
        <v>1</v>
      </c>
      <c r="D37" s="7" t="s">
        <v>129</v>
      </c>
      <c r="E37" s="14">
        <v>360000</v>
      </c>
      <c r="F37" s="78">
        <v>348000</v>
      </c>
      <c r="G37" s="37"/>
    </row>
    <row r="38" spans="1:7" ht="10.5" customHeight="1">
      <c r="A38" s="35" t="s">
        <v>16</v>
      </c>
      <c r="B38" s="77">
        <v>1</v>
      </c>
      <c r="C38" s="85">
        <v>1</v>
      </c>
      <c r="D38" s="7" t="s">
        <v>187</v>
      </c>
      <c r="E38" s="14"/>
      <c r="F38" s="78"/>
      <c r="G38" s="75"/>
    </row>
    <row r="39" spans="1:7" ht="10.5" customHeight="1">
      <c r="A39" s="35"/>
      <c r="B39" s="77"/>
      <c r="C39" s="85"/>
      <c r="D39" s="7" t="s">
        <v>188</v>
      </c>
      <c r="E39" s="14">
        <v>278400</v>
      </c>
      <c r="F39" s="78">
        <v>268800</v>
      </c>
      <c r="G39" s="75"/>
    </row>
    <row r="40" spans="1:7" ht="10.5" customHeight="1">
      <c r="A40" s="35" t="s">
        <v>18</v>
      </c>
      <c r="B40" s="77">
        <v>1</v>
      </c>
      <c r="C40" s="85">
        <v>1</v>
      </c>
      <c r="D40" s="7" t="s">
        <v>173</v>
      </c>
      <c r="E40" s="14">
        <v>10</v>
      </c>
      <c r="F40" s="78">
        <v>10</v>
      </c>
      <c r="G40" s="75"/>
    </row>
    <row r="41" spans="1:6" ht="10.5" customHeight="1">
      <c r="A41" s="35" t="s">
        <v>19</v>
      </c>
      <c r="B41" s="77">
        <v>1</v>
      </c>
      <c r="C41" s="85">
        <v>1</v>
      </c>
      <c r="D41" s="7" t="s">
        <v>130</v>
      </c>
      <c r="E41" s="14">
        <v>278400</v>
      </c>
      <c r="F41" s="78">
        <v>278400</v>
      </c>
    </row>
    <row r="42" spans="1:6" ht="10.5" customHeight="1">
      <c r="A42" s="35" t="s">
        <v>20</v>
      </c>
      <c r="B42" s="77">
        <v>4</v>
      </c>
      <c r="C42" s="85">
        <v>4</v>
      </c>
      <c r="D42" s="7" t="s">
        <v>131</v>
      </c>
      <c r="E42" s="14">
        <v>755600</v>
      </c>
      <c r="F42" s="78">
        <v>726800</v>
      </c>
    </row>
    <row r="43" spans="1:6" ht="10.5" customHeight="1">
      <c r="A43" s="35" t="s">
        <v>21</v>
      </c>
      <c r="B43" s="77">
        <v>9</v>
      </c>
      <c r="C43" s="85">
        <v>9</v>
      </c>
      <c r="D43" s="7" t="s">
        <v>132</v>
      </c>
      <c r="E43" s="14">
        <v>1128000</v>
      </c>
      <c r="F43" s="78">
        <v>1113000</v>
      </c>
    </row>
    <row r="44" spans="1:6" ht="10.5" customHeight="1">
      <c r="A44" s="35" t="s">
        <v>22</v>
      </c>
      <c r="B44" s="77">
        <v>10</v>
      </c>
      <c r="C44" s="85">
        <v>10</v>
      </c>
      <c r="D44" s="7" t="s">
        <v>133</v>
      </c>
      <c r="E44" s="14">
        <v>10</v>
      </c>
      <c r="F44" s="78">
        <v>196800</v>
      </c>
    </row>
    <row r="45" spans="1:6" ht="10.5" customHeight="1">
      <c r="A45" s="35" t="s">
        <v>23</v>
      </c>
      <c r="B45" s="77">
        <v>2</v>
      </c>
      <c r="C45" s="85">
        <v>2</v>
      </c>
      <c r="D45" s="7" t="s">
        <v>120</v>
      </c>
      <c r="E45" s="14">
        <v>422400</v>
      </c>
      <c r="F45" s="78">
        <v>415200</v>
      </c>
    </row>
    <row r="46" spans="1:7" ht="10.5" customHeight="1">
      <c r="A46" s="35" t="s">
        <v>24</v>
      </c>
      <c r="B46" s="77">
        <v>5</v>
      </c>
      <c r="C46" s="85">
        <v>5</v>
      </c>
      <c r="D46" s="7" t="s">
        <v>121</v>
      </c>
      <c r="E46" s="14">
        <v>663000</v>
      </c>
      <c r="F46" s="78">
        <v>651000</v>
      </c>
      <c r="G46" s="82"/>
    </row>
    <row r="47" spans="1:7" ht="10.5" customHeight="1">
      <c r="A47" s="35" t="s">
        <v>25</v>
      </c>
      <c r="B47" s="77">
        <v>3</v>
      </c>
      <c r="C47" s="85">
        <v>3</v>
      </c>
      <c r="D47" s="7" t="s">
        <v>122</v>
      </c>
      <c r="E47" s="14">
        <v>528700</v>
      </c>
      <c r="F47" s="78">
        <v>576000</v>
      </c>
      <c r="G47" s="70"/>
    </row>
    <row r="48" spans="1:7" ht="10.5" customHeight="1">
      <c r="A48" s="35" t="s">
        <v>26</v>
      </c>
      <c r="B48" s="77">
        <v>4</v>
      </c>
      <c r="C48" s="85">
        <v>4</v>
      </c>
      <c r="D48" s="7" t="s">
        <v>123</v>
      </c>
      <c r="E48" s="14">
        <v>818600</v>
      </c>
      <c r="F48" s="78">
        <v>806400</v>
      </c>
      <c r="G48" s="82"/>
    </row>
    <row r="49" spans="1:7" ht="10.5" customHeight="1">
      <c r="A49" s="35" t="s">
        <v>27</v>
      </c>
      <c r="B49" s="76" t="s">
        <v>10</v>
      </c>
      <c r="C49" s="85">
        <v>1</v>
      </c>
      <c r="D49" s="70" t="s">
        <v>237</v>
      </c>
      <c r="E49" s="14">
        <v>161000</v>
      </c>
      <c r="F49" s="170" t="s">
        <v>10</v>
      </c>
      <c r="G49" s="82" t="s">
        <v>240</v>
      </c>
    </row>
    <row r="50" spans="1:7" ht="10.5" customHeight="1">
      <c r="A50" s="35" t="s">
        <v>28</v>
      </c>
      <c r="B50" s="76">
        <v>25</v>
      </c>
      <c r="C50" s="73">
        <v>25</v>
      </c>
      <c r="D50" s="7" t="s">
        <v>124</v>
      </c>
      <c r="E50" s="14">
        <v>2291700</v>
      </c>
      <c r="F50" s="78">
        <v>2210000</v>
      </c>
      <c r="G50" s="75"/>
    </row>
    <row r="51" spans="1:7" ht="10.5" customHeight="1">
      <c r="A51" s="35" t="s">
        <v>29</v>
      </c>
      <c r="B51" s="76" t="s">
        <v>10</v>
      </c>
      <c r="C51" s="73">
        <v>1</v>
      </c>
      <c r="D51" s="70" t="s">
        <v>238</v>
      </c>
      <c r="E51" s="14">
        <v>161000</v>
      </c>
      <c r="F51" s="170" t="s">
        <v>10</v>
      </c>
      <c r="G51" s="82" t="s">
        <v>240</v>
      </c>
    </row>
    <row r="52" spans="1:6" ht="10.5" customHeight="1">
      <c r="A52" s="35" t="s">
        <v>30</v>
      </c>
      <c r="B52" s="76">
        <v>6</v>
      </c>
      <c r="C52" s="73">
        <v>6</v>
      </c>
      <c r="D52" s="7" t="s">
        <v>125</v>
      </c>
      <c r="E52" s="14">
        <v>776000</v>
      </c>
      <c r="F52" s="78">
        <v>763400</v>
      </c>
    </row>
    <row r="53" spans="1:6" ht="10.5" customHeight="1">
      <c r="A53" s="35" t="s">
        <v>31</v>
      </c>
      <c r="B53" s="77">
        <v>1</v>
      </c>
      <c r="C53" s="85">
        <v>1</v>
      </c>
      <c r="D53" s="7" t="s">
        <v>126</v>
      </c>
      <c r="E53" s="14">
        <v>10</v>
      </c>
      <c r="F53" s="78">
        <v>35800</v>
      </c>
    </row>
    <row r="54" spans="1:7" ht="10.5" customHeight="1">
      <c r="A54" s="35" t="s">
        <v>32</v>
      </c>
      <c r="B54" s="77">
        <v>2</v>
      </c>
      <c r="C54" s="85">
        <v>2</v>
      </c>
      <c r="D54" s="7" t="s">
        <v>127</v>
      </c>
      <c r="E54" s="14">
        <v>243600</v>
      </c>
      <c r="F54" s="78">
        <v>240600</v>
      </c>
      <c r="G54" s="82"/>
    </row>
    <row r="55" spans="1:7" ht="10.5" customHeight="1">
      <c r="A55" s="35" t="s">
        <v>33</v>
      </c>
      <c r="B55" s="76" t="s">
        <v>10</v>
      </c>
      <c r="C55" s="85">
        <v>1</v>
      </c>
      <c r="D55" s="70" t="s">
        <v>239</v>
      </c>
      <c r="E55" s="14">
        <v>108000</v>
      </c>
      <c r="F55" s="170" t="s">
        <v>10</v>
      </c>
      <c r="G55" s="82" t="s">
        <v>240</v>
      </c>
    </row>
    <row r="56" spans="1:6" ht="10.5" customHeight="1">
      <c r="A56" s="35" t="s">
        <v>34</v>
      </c>
      <c r="B56" s="77">
        <v>12</v>
      </c>
      <c r="C56" s="85">
        <v>12</v>
      </c>
      <c r="D56" s="7" t="s">
        <v>128</v>
      </c>
      <c r="E56" s="14">
        <v>818800</v>
      </c>
      <c r="F56" s="78">
        <v>795900</v>
      </c>
    </row>
    <row r="57" spans="1:6" ht="10.5" customHeight="1">
      <c r="A57" s="35" t="s">
        <v>35</v>
      </c>
      <c r="B57" s="77">
        <v>6</v>
      </c>
      <c r="C57" s="85">
        <v>6</v>
      </c>
      <c r="D57" s="7" t="s">
        <v>134</v>
      </c>
      <c r="E57" s="14">
        <v>775200</v>
      </c>
      <c r="F57" s="78">
        <v>603600</v>
      </c>
    </row>
    <row r="58" spans="1:6" ht="10.5" customHeight="1">
      <c r="A58" s="35" t="s">
        <v>36</v>
      </c>
      <c r="B58" s="77">
        <v>10</v>
      </c>
      <c r="C58" s="85">
        <v>10</v>
      </c>
      <c r="D58" s="7" t="s">
        <v>135</v>
      </c>
      <c r="E58" s="14">
        <v>1416000</v>
      </c>
      <c r="F58" s="78">
        <v>1416000</v>
      </c>
    </row>
    <row r="59" spans="1:7" ht="10.5" customHeight="1">
      <c r="A59" s="35" t="s">
        <v>37</v>
      </c>
      <c r="B59" s="77">
        <v>61</v>
      </c>
      <c r="C59" s="85">
        <v>74</v>
      </c>
      <c r="D59" s="7" t="s">
        <v>136</v>
      </c>
      <c r="E59" s="14">
        <v>5870740</v>
      </c>
      <c r="F59" s="78">
        <v>4674600</v>
      </c>
      <c r="G59" s="82" t="s">
        <v>245</v>
      </c>
    </row>
    <row r="60" spans="1:7" ht="10.5" customHeight="1">
      <c r="A60" s="35" t="s">
        <v>38</v>
      </c>
      <c r="B60" s="77">
        <v>53</v>
      </c>
      <c r="C60" s="85">
        <v>53</v>
      </c>
      <c r="D60" s="7" t="s">
        <v>137</v>
      </c>
      <c r="E60" s="14">
        <v>5073300</v>
      </c>
      <c r="F60" s="78">
        <v>4700200</v>
      </c>
      <c r="G60" s="75"/>
    </row>
    <row r="61" spans="1:7" ht="10.5" customHeight="1">
      <c r="A61" s="35" t="s">
        <v>40</v>
      </c>
      <c r="B61" s="77">
        <v>13</v>
      </c>
      <c r="C61" s="85">
        <v>13</v>
      </c>
      <c r="D61" s="7" t="s">
        <v>138</v>
      </c>
      <c r="E61" s="14">
        <v>868200</v>
      </c>
      <c r="F61" s="78">
        <v>844500</v>
      </c>
      <c r="G61" s="75"/>
    </row>
    <row r="62" spans="1:7" ht="10.5" customHeight="1">
      <c r="A62" s="35" t="s">
        <v>42</v>
      </c>
      <c r="B62" s="77">
        <v>6</v>
      </c>
      <c r="C62" s="85">
        <v>6</v>
      </c>
      <c r="D62" s="75" t="s">
        <v>139</v>
      </c>
      <c r="E62" s="14">
        <v>245100</v>
      </c>
      <c r="F62" s="78">
        <v>231300</v>
      </c>
      <c r="G62" s="75"/>
    </row>
    <row r="63" spans="1:7" ht="10.5" customHeight="1">
      <c r="A63" s="35" t="s">
        <v>44</v>
      </c>
      <c r="B63" s="77">
        <v>6</v>
      </c>
      <c r="C63" s="85">
        <v>6</v>
      </c>
      <c r="D63" s="7" t="s">
        <v>140</v>
      </c>
      <c r="E63" s="14">
        <v>602700</v>
      </c>
      <c r="F63" s="78">
        <v>588600</v>
      </c>
      <c r="G63" s="75"/>
    </row>
    <row r="64" spans="1:7" ht="10.5" customHeight="1">
      <c r="A64" s="35" t="s">
        <v>46</v>
      </c>
      <c r="B64" s="77">
        <v>50</v>
      </c>
      <c r="C64" s="85">
        <v>50</v>
      </c>
      <c r="D64" s="7" t="s">
        <v>141</v>
      </c>
      <c r="E64" s="14">
        <v>4006800</v>
      </c>
      <c r="F64" s="78">
        <v>3886200</v>
      </c>
      <c r="G64" s="75"/>
    </row>
    <row r="65" spans="1:7" ht="10.5" customHeight="1">
      <c r="A65" s="35" t="s">
        <v>47</v>
      </c>
      <c r="B65" s="77">
        <v>20</v>
      </c>
      <c r="C65" s="85">
        <v>20</v>
      </c>
      <c r="D65" s="7" t="s">
        <v>142</v>
      </c>
      <c r="E65" s="14">
        <v>1666200</v>
      </c>
      <c r="F65" s="78">
        <v>1531800</v>
      </c>
      <c r="G65" s="75"/>
    </row>
    <row r="66" spans="1:6" ht="10.5" customHeight="1">
      <c r="A66" s="35" t="s">
        <v>103</v>
      </c>
      <c r="B66" s="77">
        <v>1</v>
      </c>
      <c r="C66" s="85">
        <v>1</v>
      </c>
      <c r="D66" s="7" t="s">
        <v>143</v>
      </c>
      <c r="E66" s="14">
        <v>96300</v>
      </c>
      <c r="F66" s="78">
        <v>94200</v>
      </c>
    </row>
    <row r="67" spans="1:7" ht="10.5" customHeight="1">
      <c r="A67" s="35" t="s">
        <v>104</v>
      </c>
      <c r="B67" s="77">
        <v>481</v>
      </c>
      <c r="C67" s="85">
        <v>481</v>
      </c>
      <c r="D67" s="7" t="s">
        <v>144</v>
      </c>
      <c r="E67" s="14">
        <v>21380400</v>
      </c>
      <c r="F67" s="78">
        <v>19778700</v>
      </c>
      <c r="G67" s="82"/>
    </row>
    <row r="68" spans="1:7" ht="10.5" customHeight="1">
      <c r="A68" s="35" t="s">
        <v>106</v>
      </c>
      <c r="B68" s="77">
        <v>24</v>
      </c>
      <c r="C68" s="85">
        <v>24</v>
      </c>
      <c r="D68" s="7" t="s">
        <v>145</v>
      </c>
      <c r="E68" s="14">
        <v>2460000</v>
      </c>
      <c r="F68" s="78">
        <v>2417400</v>
      </c>
      <c r="G68" s="75"/>
    </row>
    <row r="69" spans="1:7" ht="12" customHeight="1">
      <c r="A69" s="79"/>
      <c r="B69" s="39">
        <f>SUM(B32:B68)</f>
        <v>824</v>
      </c>
      <c r="C69" s="87">
        <f>SUM(C32:C68)</f>
        <v>840</v>
      </c>
      <c r="D69" s="138" t="s">
        <v>178</v>
      </c>
      <c r="E69" s="87">
        <f>SUM(E32:E68)</f>
        <v>57086170</v>
      </c>
      <c r="F69" s="83">
        <f>SUM(F32:F68)</f>
        <v>52991510</v>
      </c>
      <c r="G69" s="42"/>
    </row>
    <row r="70" spans="1:7" ht="9.75" customHeight="1">
      <c r="A70" s="67" t="s">
        <v>52</v>
      </c>
      <c r="B70" s="46"/>
      <c r="C70" s="45"/>
      <c r="D70" s="63"/>
      <c r="E70" s="45"/>
      <c r="F70" s="46"/>
      <c r="G70" s="62"/>
    </row>
    <row r="71" spans="1:7" ht="9.75" customHeight="1">
      <c r="A71" s="67" t="s">
        <v>186</v>
      </c>
      <c r="B71" s="46"/>
      <c r="C71" s="45"/>
      <c r="D71" s="63"/>
      <c r="E71" s="45"/>
      <c r="F71" s="46"/>
      <c r="G71" s="62"/>
    </row>
    <row r="72" spans="1:7" ht="9.75" customHeight="1">
      <c r="A72" s="67" t="s">
        <v>244</v>
      </c>
      <c r="B72" s="46"/>
      <c r="C72" s="45"/>
      <c r="D72" s="63"/>
      <c r="E72" s="45"/>
      <c r="F72" s="46"/>
      <c r="G72" s="62"/>
    </row>
    <row r="73" spans="1:7" ht="9.75" customHeight="1">
      <c r="A73" s="67" t="s">
        <v>246</v>
      </c>
      <c r="B73" s="46"/>
      <c r="C73" s="45"/>
      <c r="D73" s="63"/>
      <c r="E73" s="45"/>
      <c r="F73" s="46"/>
      <c r="G73" s="62"/>
    </row>
    <row r="74" spans="1:7" ht="15.75" customHeight="1">
      <c r="A74" s="92">
        <v>152</v>
      </c>
      <c r="B74" s="46"/>
      <c r="C74" s="45"/>
      <c r="D74" s="63"/>
      <c r="E74" s="45"/>
      <c r="F74" s="46"/>
      <c r="G74" s="92"/>
    </row>
    <row r="75" spans="1:6" ht="9.75" customHeight="1">
      <c r="A75" s="66"/>
      <c r="B75" s="65"/>
      <c r="C75" s="43"/>
      <c r="D75" s="44"/>
      <c r="E75" s="45"/>
      <c r="F75" s="46"/>
    </row>
    <row r="76" spans="1:7" ht="19.5" customHeight="1" thickBot="1">
      <c r="A76" s="173" t="s">
        <v>198</v>
      </c>
      <c r="B76" s="173"/>
      <c r="C76" s="173"/>
      <c r="D76" s="173"/>
      <c r="E76" s="173"/>
      <c r="F76" s="173"/>
      <c r="G76" s="173"/>
    </row>
    <row r="77" spans="1:7" ht="12" customHeight="1">
      <c r="A77" s="20"/>
      <c r="B77" s="21" t="s">
        <v>5</v>
      </c>
      <c r="C77" s="22"/>
      <c r="D77" s="47"/>
      <c r="E77" s="8" t="s">
        <v>0</v>
      </c>
      <c r="F77" s="24"/>
      <c r="G77" s="9"/>
    </row>
    <row r="78" spans="1:7" ht="12" customHeight="1">
      <c r="A78" s="25" t="s">
        <v>6</v>
      </c>
      <c r="B78" s="84" t="s">
        <v>191</v>
      </c>
      <c r="C78" s="10" t="s">
        <v>230</v>
      </c>
      <c r="D78" s="48" t="s">
        <v>7</v>
      </c>
      <c r="E78" s="10" t="s">
        <v>230</v>
      </c>
      <c r="F78" s="84" t="s">
        <v>191</v>
      </c>
      <c r="G78" s="11"/>
    </row>
    <row r="79" spans="1:7" ht="10.5" customHeight="1">
      <c r="A79" s="27"/>
      <c r="B79" s="99"/>
      <c r="C79" s="100"/>
      <c r="D79" s="48"/>
      <c r="E79" s="57"/>
      <c r="F79" s="99"/>
      <c r="G79" s="60"/>
    </row>
    <row r="80" spans="1:7" ht="10.5" customHeight="1">
      <c r="A80" s="27"/>
      <c r="B80" s="99"/>
      <c r="C80" s="100"/>
      <c r="D80" s="26" t="s">
        <v>8</v>
      </c>
      <c r="E80" s="57"/>
      <c r="F80" s="99"/>
      <c r="G80" s="60"/>
    </row>
    <row r="81" spans="1:7" ht="10.5" customHeight="1">
      <c r="A81" s="27"/>
      <c r="B81" s="99"/>
      <c r="C81" s="100"/>
      <c r="D81" s="26"/>
      <c r="E81" s="57"/>
      <c r="F81" s="99"/>
      <c r="G81" s="60"/>
    </row>
    <row r="82" spans="1:7" ht="10.5" customHeight="1">
      <c r="A82" s="36" t="s">
        <v>197</v>
      </c>
      <c r="B82" s="99"/>
      <c r="C82" s="100"/>
      <c r="D82" s="33" t="s">
        <v>177</v>
      </c>
      <c r="E82" s="57"/>
      <c r="F82" s="99"/>
      <c r="G82" s="60"/>
    </row>
    <row r="83" spans="1:7" ht="10.5" customHeight="1">
      <c r="A83" s="27"/>
      <c r="B83" s="77"/>
      <c r="C83" s="85"/>
      <c r="D83" s="33"/>
      <c r="E83" s="57"/>
      <c r="F83" s="99"/>
      <c r="G83" s="60"/>
    </row>
    <row r="84" spans="1:7" ht="10.5" customHeight="1">
      <c r="A84" s="27"/>
      <c r="B84" s="107">
        <f>B69</f>
        <v>824</v>
      </c>
      <c r="C84" s="110">
        <f>C69</f>
        <v>840</v>
      </c>
      <c r="D84" s="139" t="s">
        <v>179</v>
      </c>
      <c r="E84" s="140">
        <f>E69</f>
        <v>57086170</v>
      </c>
      <c r="F84" s="131">
        <f>F69</f>
        <v>52991510</v>
      </c>
      <c r="G84" s="60"/>
    </row>
    <row r="85" spans="1:7" ht="10.5" customHeight="1">
      <c r="A85" s="27"/>
      <c r="B85" s="99"/>
      <c r="C85" s="100"/>
      <c r="D85" s="33"/>
      <c r="E85" s="57"/>
      <c r="F85" s="99"/>
      <c r="G85" s="60"/>
    </row>
    <row r="86" spans="1:7" ht="10.5" customHeight="1">
      <c r="A86" s="35" t="s">
        <v>107</v>
      </c>
      <c r="B86" s="77">
        <v>9</v>
      </c>
      <c r="C86" s="85">
        <v>9</v>
      </c>
      <c r="D86" s="7" t="s">
        <v>146</v>
      </c>
      <c r="E86" s="14">
        <v>854100</v>
      </c>
      <c r="F86" s="78">
        <v>839400</v>
      </c>
      <c r="G86" s="75"/>
    </row>
    <row r="87" spans="1:7" ht="10.5" customHeight="1">
      <c r="A87" s="35" t="s">
        <v>108</v>
      </c>
      <c r="B87" s="77">
        <v>6</v>
      </c>
      <c r="C87" s="85">
        <v>6</v>
      </c>
      <c r="D87" s="7" t="s">
        <v>147</v>
      </c>
      <c r="E87" s="14">
        <v>586800</v>
      </c>
      <c r="F87" s="78">
        <v>573600</v>
      </c>
      <c r="G87" s="75"/>
    </row>
    <row r="88" spans="1:7" ht="10.5" customHeight="1">
      <c r="A88" s="35" t="s">
        <v>109</v>
      </c>
      <c r="B88" s="77">
        <v>10</v>
      </c>
      <c r="C88" s="85">
        <v>10</v>
      </c>
      <c r="D88" s="7" t="s">
        <v>159</v>
      </c>
      <c r="E88" s="14">
        <v>96300</v>
      </c>
      <c r="F88" s="78">
        <v>96300</v>
      </c>
      <c r="G88" s="82"/>
    </row>
    <row r="89" spans="1:7" ht="10.5" customHeight="1">
      <c r="A89" s="35" t="s">
        <v>110</v>
      </c>
      <c r="B89" s="76" t="s">
        <v>10</v>
      </c>
      <c r="C89" s="85">
        <v>2</v>
      </c>
      <c r="D89" s="7" t="s">
        <v>234</v>
      </c>
      <c r="E89" s="14">
        <v>247200</v>
      </c>
      <c r="F89" s="113" t="s">
        <v>10</v>
      </c>
      <c r="G89" s="75" t="s">
        <v>17</v>
      </c>
    </row>
    <row r="90" spans="1:7" ht="10.5" customHeight="1">
      <c r="A90" s="35" t="s">
        <v>174</v>
      </c>
      <c r="B90" s="69" t="s">
        <v>10</v>
      </c>
      <c r="C90" s="73" t="s">
        <v>10</v>
      </c>
      <c r="D90" s="7" t="s">
        <v>39</v>
      </c>
      <c r="E90" s="14">
        <v>175000</v>
      </c>
      <c r="F90" s="78">
        <v>175000</v>
      </c>
      <c r="G90" s="60"/>
    </row>
    <row r="91" spans="1:7" ht="10.5" customHeight="1">
      <c r="A91" s="35" t="s">
        <v>180</v>
      </c>
      <c r="B91" s="69" t="s">
        <v>10</v>
      </c>
      <c r="C91" s="73" t="s">
        <v>10</v>
      </c>
      <c r="D91" s="7" t="s">
        <v>41</v>
      </c>
      <c r="E91" s="14">
        <v>170400</v>
      </c>
      <c r="F91" s="78">
        <v>170400</v>
      </c>
      <c r="G91" s="60"/>
    </row>
    <row r="92" spans="1:7" ht="10.5" customHeight="1">
      <c r="A92" s="35" t="s">
        <v>235</v>
      </c>
      <c r="B92" s="69" t="s">
        <v>10</v>
      </c>
      <c r="C92" s="73" t="s">
        <v>10</v>
      </c>
      <c r="D92" s="7" t="s">
        <v>43</v>
      </c>
      <c r="E92" s="14">
        <v>175000</v>
      </c>
      <c r="F92" s="78">
        <v>150000</v>
      </c>
      <c r="G92" s="60"/>
    </row>
    <row r="93" spans="1:7" ht="10.5" customHeight="1">
      <c r="A93" s="35" t="s">
        <v>236</v>
      </c>
      <c r="B93" s="69" t="s">
        <v>10</v>
      </c>
      <c r="C93" s="73" t="s">
        <v>10</v>
      </c>
      <c r="D93" s="7" t="s">
        <v>45</v>
      </c>
      <c r="E93" s="14">
        <v>800000</v>
      </c>
      <c r="F93" s="78">
        <v>768700</v>
      </c>
      <c r="G93" s="60"/>
    </row>
    <row r="94" spans="1:7" ht="10.5" customHeight="1">
      <c r="A94" s="35" t="s">
        <v>241</v>
      </c>
      <c r="B94" s="69" t="s">
        <v>10</v>
      </c>
      <c r="C94" s="73" t="s">
        <v>10</v>
      </c>
      <c r="D94" s="7" t="s">
        <v>48</v>
      </c>
      <c r="E94" s="14">
        <v>3958830</v>
      </c>
      <c r="F94" s="78">
        <v>3590390</v>
      </c>
      <c r="G94" s="60"/>
    </row>
    <row r="95" spans="1:7" ht="10.5" customHeight="1">
      <c r="A95" s="35" t="s">
        <v>242</v>
      </c>
      <c r="B95" s="69" t="s">
        <v>10</v>
      </c>
      <c r="C95" s="73" t="s">
        <v>10</v>
      </c>
      <c r="D95" s="7" t="s">
        <v>50</v>
      </c>
      <c r="E95" s="14">
        <v>4630200</v>
      </c>
      <c r="F95" s="78">
        <v>4309700</v>
      </c>
      <c r="G95" s="60"/>
    </row>
    <row r="96" spans="1:7" ht="12" customHeight="1">
      <c r="A96" s="27"/>
      <c r="B96" s="39">
        <f>SUM(B84:B95)</f>
        <v>849</v>
      </c>
      <c r="C96" s="87">
        <f>SUM(C84:C95)</f>
        <v>867</v>
      </c>
      <c r="D96" s="101" t="s">
        <v>51</v>
      </c>
      <c r="E96" s="87">
        <f>SUM(E84:E95)</f>
        <v>68780000</v>
      </c>
      <c r="F96" s="39">
        <f>SUM(F84:F95)</f>
        <v>63665000</v>
      </c>
      <c r="G96" s="60"/>
    </row>
    <row r="97" spans="1:7" ht="10.5" customHeight="1">
      <c r="A97" s="27"/>
      <c r="B97" s="99"/>
      <c r="C97" s="100"/>
      <c r="D97" s="48"/>
      <c r="E97" s="57"/>
      <c r="F97" s="99"/>
      <c r="G97" s="60"/>
    </row>
    <row r="98" spans="1:7" ht="10.5" customHeight="1">
      <c r="A98" s="27"/>
      <c r="B98" s="27"/>
      <c r="C98" s="28"/>
      <c r="D98" s="1" t="s">
        <v>53</v>
      </c>
      <c r="E98" s="57"/>
      <c r="F98" s="30"/>
      <c r="G98" s="60"/>
    </row>
    <row r="99" spans="1:7" ht="9.75" customHeight="1">
      <c r="A99" s="27"/>
      <c r="B99" s="27"/>
      <c r="C99" s="28"/>
      <c r="D99" s="48"/>
      <c r="E99" s="57"/>
      <c r="F99" s="30"/>
      <c r="G99" s="60"/>
    </row>
    <row r="100" spans="1:7" s="6" customFormat="1" ht="10.5" customHeight="1">
      <c r="A100" s="19"/>
      <c r="B100" s="19"/>
      <c r="C100" s="49"/>
      <c r="D100" s="50" t="s">
        <v>54</v>
      </c>
      <c r="E100" s="14"/>
      <c r="F100" s="15"/>
      <c r="G100" s="7"/>
    </row>
    <row r="101" spans="1:7" s="6" customFormat="1" ht="9.75" customHeight="1">
      <c r="A101" s="19"/>
      <c r="B101" s="19"/>
      <c r="C101" s="49"/>
      <c r="D101" s="50"/>
      <c r="E101" s="14"/>
      <c r="F101" s="78"/>
      <c r="G101" s="7"/>
    </row>
    <row r="102" spans="1:6" ht="10.5" customHeight="1">
      <c r="A102" s="36" t="s">
        <v>199</v>
      </c>
      <c r="B102" s="35" t="s">
        <v>10</v>
      </c>
      <c r="C102" s="36" t="s">
        <v>10</v>
      </c>
      <c r="D102" s="7" t="s">
        <v>55</v>
      </c>
      <c r="E102" s="14">
        <v>2725000</v>
      </c>
      <c r="F102" s="78">
        <v>2880000</v>
      </c>
    </row>
    <row r="103" spans="1:6" ht="10.5" customHeight="1">
      <c r="A103" s="51" t="s">
        <v>56</v>
      </c>
      <c r="B103" s="35" t="s">
        <v>10</v>
      </c>
      <c r="C103" s="36" t="s">
        <v>10</v>
      </c>
      <c r="D103" s="7" t="s">
        <v>57</v>
      </c>
      <c r="E103" s="14">
        <v>9700000</v>
      </c>
      <c r="F103" s="78">
        <v>9700000</v>
      </c>
    </row>
    <row r="104" spans="1:6" ht="10.5" customHeight="1">
      <c r="A104" s="51" t="s">
        <v>58</v>
      </c>
      <c r="B104" s="35" t="s">
        <v>10</v>
      </c>
      <c r="C104" s="36" t="s">
        <v>10</v>
      </c>
      <c r="D104" s="7" t="s">
        <v>59</v>
      </c>
      <c r="E104" s="14">
        <v>75000</v>
      </c>
      <c r="F104" s="78">
        <v>50000</v>
      </c>
    </row>
    <row r="105" spans="1:6" ht="10.5" customHeight="1">
      <c r="A105" s="51" t="s">
        <v>100</v>
      </c>
      <c r="B105" s="69" t="s">
        <v>10</v>
      </c>
      <c r="C105" s="36" t="s">
        <v>10</v>
      </c>
      <c r="D105" s="7" t="s">
        <v>49</v>
      </c>
      <c r="E105" s="14">
        <v>1165000</v>
      </c>
      <c r="F105" s="78">
        <v>1165000</v>
      </c>
    </row>
    <row r="106" spans="1:6" ht="12" customHeight="1">
      <c r="A106" s="19"/>
      <c r="B106" s="31"/>
      <c r="C106" s="32"/>
      <c r="D106" s="44" t="s">
        <v>60</v>
      </c>
      <c r="E106" s="40">
        <f>SUM(E102:E105)</f>
        <v>13665000</v>
      </c>
      <c r="F106" s="52">
        <f>SUM(F102:F105)</f>
        <v>13795000</v>
      </c>
    </row>
    <row r="107" spans="1:6" ht="9.75" customHeight="1">
      <c r="A107" s="19"/>
      <c r="B107" s="31"/>
      <c r="C107" s="32"/>
      <c r="E107" s="14"/>
      <c r="F107" s="15"/>
    </row>
    <row r="108" spans="1:6" ht="10.5" customHeight="1">
      <c r="A108" s="19"/>
      <c r="B108" s="31"/>
      <c r="C108" s="32"/>
      <c r="D108" s="50" t="s">
        <v>61</v>
      </c>
      <c r="E108" s="14"/>
      <c r="F108" s="15"/>
    </row>
    <row r="109" spans="1:6" ht="9.75" customHeight="1">
      <c r="A109" s="19"/>
      <c r="B109" s="31"/>
      <c r="C109" s="32"/>
      <c r="D109" s="50"/>
      <c r="E109" s="14"/>
      <c r="F109" s="15"/>
    </row>
    <row r="110" spans="1:7" ht="10.5" customHeight="1">
      <c r="A110" s="36" t="s">
        <v>200</v>
      </c>
      <c r="B110" s="35" t="s">
        <v>10</v>
      </c>
      <c r="C110" s="36" t="s">
        <v>10</v>
      </c>
      <c r="D110" s="7" t="s">
        <v>62</v>
      </c>
      <c r="E110" s="14">
        <v>550000</v>
      </c>
      <c r="F110" s="78">
        <v>550000</v>
      </c>
      <c r="G110" s="70"/>
    </row>
    <row r="111" spans="1:6" ht="10.5" customHeight="1">
      <c r="A111" s="36" t="s">
        <v>63</v>
      </c>
      <c r="B111" s="35" t="s">
        <v>10</v>
      </c>
      <c r="C111" s="36" t="s">
        <v>10</v>
      </c>
      <c r="D111" s="7" t="s">
        <v>86</v>
      </c>
      <c r="E111" s="14">
        <v>2900000</v>
      </c>
      <c r="F111" s="78">
        <v>2900000</v>
      </c>
    </row>
    <row r="112" spans="1:6" ht="10.5" customHeight="1">
      <c r="A112" s="36" t="s">
        <v>64</v>
      </c>
      <c r="B112" s="35" t="s">
        <v>10</v>
      </c>
      <c r="C112" s="36" t="s">
        <v>10</v>
      </c>
      <c r="D112" s="7" t="s">
        <v>65</v>
      </c>
      <c r="E112" s="14">
        <v>11005000</v>
      </c>
      <c r="F112" s="78">
        <v>10900000</v>
      </c>
    </row>
    <row r="113" spans="1:6" ht="10.5" customHeight="1">
      <c r="A113" s="36" t="s">
        <v>66</v>
      </c>
      <c r="B113" s="35" t="s">
        <v>10</v>
      </c>
      <c r="C113" s="36" t="s">
        <v>10</v>
      </c>
      <c r="D113" s="7" t="s">
        <v>67</v>
      </c>
      <c r="E113" s="14">
        <v>2900000</v>
      </c>
      <c r="F113" s="78">
        <v>2900000</v>
      </c>
    </row>
    <row r="114" spans="1:7" ht="10.5" customHeight="1">
      <c r="A114" s="36" t="s">
        <v>68</v>
      </c>
      <c r="B114" s="35" t="s">
        <v>10</v>
      </c>
      <c r="C114" s="36" t="s">
        <v>10</v>
      </c>
      <c r="D114" s="7" t="s">
        <v>69</v>
      </c>
      <c r="E114" s="14">
        <v>300000</v>
      </c>
      <c r="F114" s="78">
        <v>300000</v>
      </c>
      <c r="G114" s="70"/>
    </row>
    <row r="115" spans="1:6" ht="10.5" customHeight="1">
      <c r="A115" s="36" t="s">
        <v>70</v>
      </c>
      <c r="B115" s="35" t="s">
        <v>10</v>
      </c>
      <c r="C115" s="36" t="s">
        <v>10</v>
      </c>
      <c r="D115" s="7" t="s">
        <v>111</v>
      </c>
      <c r="E115" s="14"/>
      <c r="F115" s="78"/>
    </row>
    <row r="116" spans="1:6" ht="10.5" customHeight="1">
      <c r="A116" s="36"/>
      <c r="B116" s="35"/>
      <c r="C116" s="36"/>
      <c r="D116" s="7" t="s">
        <v>71</v>
      </c>
      <c r="E116" s="14">
        <v>350000</v>
      </c>
      <c r="F116" s="78">
        <v>350000</v>
      </c>
    </row>
    <row r="117" spans="1:7" ht="10.5" customHeight="1">
      <c r="A117" s="36" t="s">
        <v>72</v>
      </c>
      <c r="B117" s="35" t="s">
        <v>10</v>
      </c>
      <c r="C117" s="36" t="s">
        <v>10</v>
      </c>
      <c r="D117" s="7" t="s">
        <v>73</v>
      </c>
      <c r="E117" s="14">
        <v>125000</v>
      </c>
      <c r="F117" s="78">
        <v>125000</v>
      </c>
      <c r="G117" s="70"/>
    </row>
    <row r="118" spans="1:7" ht="10.5" customHeight="1">
      <c r="A118" s="36" t="s">
        <v>87</v>
      </c>
      <c r="B118" s="35" t="s">
        <v>10</v>
      </c>
      <c r="C118" s="36" t="s">
        <v>10</v>
      </c>
      <c r="D118" s="7" t="s">
        <v>90</v>
      </c>
      <c r="E118" s="14">
        <v>2000000</v>
      </c>
      <c r="F118" s="78">
        <v>2000000</v>
      </c>
      <c r="G118" s="70"/>
    </row>
    <row r="119" spans="1:7" ht="10.5" customHeight="1">
      <c r="A119" s="36" t="s">
        <v>88</v>
      </c>
      <c r="B119" s="35" t="s">
        <v>10</v>
      </c>
      <c r="C119" s="36" t="s">
        <v>10</v>
      </c>
      <c r="D119" s="7" t="s">
        <v>91</v>
      </c>
      <c r="E119" s="14">
        <v>125000</v>
      </c>
      <c r="F119" s="78">
        <v>100000</v>
      </c>
      <c r="G119" s="70"/>
    </row>
    <row r="120" spans="1:7" ht="10.5" customHeight="1">
      <c r="A120" s="36" t="s">
        <v>89</v>
      </c>
      <c r="B120" s="35" t="s">
        <v>10</v>
      </c>
      <c r="C120" s="36" t="s">
        <v>10</v>
      </c>
      <c r="D120" s="7" t="s">
        <v>92</v>
      </c>
      <c r="E120" s="14">
        <v>300000</v>
      </c>
      <c r="F120" s="78">
        <v>300000</v>
      </c>
      <c r="G120" s="70"/>
    </row>
    <row r="121" spans="1:6" ht="10.5" customHeight="1">
      <c r="A121" s="36" t="s">
        <v>74</v>
      </c>
      <c r="B121" s="35" t="s">
        <v>10</v>
      </c>
      <c r="C121" s="36" t="s">
        <v>10</v>
      </c>
      <c r="D121" s="7" t="s">
        <v>75</v>
      </c>
      <c r="E121" s="14">
        <v>1590000</v>
      </c>
      <c r="F121" s="78">
        <v>1800000</v>
      </c>
    </row>
    <row r="122" spans="1:6" ht="10.5" customHeight="1">
      <c r="A122" s="36" t="s">
        <v>93</v>
      </c>
      <c r="B122" s="35" t="s">
        <v>10</v>
      </c>
      <c r="C122" s="36" t="s">
        <v>10</v>
      </c>
      <c r="D122" s="7" t="s">
        <v>97</v>
      </c>
      <c r="E122" s="14">
        <v>100000</v>
      </c>
      <c r="F122" s="78">
        <v>100000</v>
      </c>
    </row>
    <row r="123" spans="1:6" ht="10.5" customHeight="1">
      <c r="A123" s="36" t="s">
        <v>94</v>
      </c>
      <c r="B123" s="35" t="s">
        <v>10</v>
      </c>
      <c r="C123" s="36" t="s">
        <v>10</v>
      </c>
      <c r="D123" s="7" t="s">
        <v>228</v>
      </c>
      <c r="E123" s="14">
        <v>200000</v>
      </c>
      <c r="F123" s="78">
        <v>150000</v>
      </c>
    </row>
    <row r="124" spans="1:6" ht="10.5" customHeight="1">
      <c r="A124" s="36" t="s">
        <v>95</v>
      </c>
      <c r="B124" s="35" t="s">
        <v>10</v>
      </c>
      <c r="C124" s="36" t="s">
        <v>10</v>
      </c>
      <c r="D124" s="7" t="s">
        <v>96</v>
      </c>
      <c r="E124" s="14">
        <v>600000</v>
      </c>
      <c r="F124" s="78">
        <v>600000</v>
      </c>
    </row>
    <row r="125" spans="1:6" ht="12" customHeight="1">
      <c r="A125" s="19"/>
      <c r="B125" s="19"/>
      <c r="C125" s="49"/>
      <c r="D125" s="30" t="s">
        <v>76</v>
      </c>
      <c r="E125" s="88">
        <f>SUM(E110:E124)</f>
        <v>23045000</v>
      </c>
      <c r="F125" s="52">
        <f>SUM(F110:F124)</f>
        <v>23075000</v>
      </c>
    </row>
    <row r="126" spans="1:6" ht="9.75" customHeight="1">
      <c r="A126" s="19"/>
      <c r="B126" s="19"/>
      <c r="C126" s="49"/>
      <c r="E126" s="14"/>
      <c r="F126" s="15"/>
    </row>
    <row r="127" spans="1:6" ht="10.5" customHeight="1">
      <c r="A127" s="19"/>
      <c r="B127" s="19"/>
      <c r="C127" s="49"/>
      <c r="D127" s="50" t="s">
        <v>77</v>
      </c>
      <c r="E127" s="14"/>
      <c r="F127" s="15"/>
    </row>
    <row r="128" spans="1:6" ht="9.75" customHeight="1">
      <c r="A128" s="19"/>
      <c r="B128" s="19"/>
      <c r="C128" s="49"/>
      <c r="D128" s="50"/>
      <c r="E128" s="14"/>
      <c r="F128" s="15"/>
    </row>
    <row r="129" spans="1:6" ht="10.5" customHeight="1">
      <c r="A129" s="36" t="s">
        <v>201</v>
      </c>
      <c r="B129" s="35" t="s">
        <v>10</v>
      </c>
      <c r="C129" s="36" t="s">
        <v>10</v>
      </c>
      <c r="D129" s="71" t="s">
        <v>78</v>
      </c>
      <c r="E129" s="14">
        <v>700000</v>
      </c>
      <c r="F129" s="78">
        <v>700000</v>
      </c>
    </row>
    <row r="130" spans="1:6" ht="10.5" customHeight="1">
      <c r="A130" s="36" t="s">
        <v>249</v>
      </c>
      <c r="B130" s="35" t="s">
        <v>10</v>
      </c>
      <c r="C130" s="36" t="s">
        <v>10</v>
      </c>
      <c r="D130" s="71" t="s">
        <v>250</v>
      </c>
      <c r="E130" s="14"/>
      <c r="F130" s="78"/>
    </row>
    <row r="131" spans="1:6" ht="10.5" customHeight="1">
      <c r="A131" s="36"/>
      <c r="B131" s="35"/>
      <c r="C131" s="36"/>
      <c r="D131" s="71" t="s">
        <v>252</v>
      </c>
      <c r="E131" s="14"/>
      <c r="F131" s="170"/>
    </row>
    <row r="132" spans="1:7" ht="10.5" customHeight="1">
      <c r="A132" s="36"/>
      <c r="B132" s="35"/>
      <c r="C132" s="36"/>
      <c r="D132" s="71" t="s">
        <v>251</v>
      </c>
      <c r="E132" s="14">
        <v>7000000</v>
      </c>
      <c r="F132" s="170" t="s">
        <v>10</v>
      </c>
      <c r="G132" s="7" t="s">
        <v>248</v>
      </c>
    </row>
    <row r="133" spans="1:7" ht="10.5" customHeight="1">
      <c r="A133" s="73" t="s">
        <v>225</v>
      </c>
      <c r="B133" s="35" t="s">
        <v>10</v>
      </c>
      <c r="C133" s="36" t="s">
        <v>10</v>
      </c>
      <c r="D133" s="7" t="s">
        <v>105</v>
      </c>
      <c r="E133" s="14">
        <v>1883000</v>
      </c>
      <c r="F133" s="78">
        <v>1880000</v>
      </c>
      <c r="G133" s="75" t="s">
        <v>17</v>
      </c>
    </row>
    <row r="134" spans="1:6" ht="12" customHeight="1">
      <c r="A134" s="19"/>
      <c r="B134" s="19"/>
      <c r="C134" s="49"/>
      <c r="D134" s="44" t="s">
        <v>79</v>
      </c>
      <c r="E134" s="40">
        <f>SUM(E129:E133)</f>
        <v>9583000</v>
      </c>
      <c r="F134" s="2">
        <f>SUM(F129:F133)</f>
        <v>2580000</v>
      </c>
    </row>
    <row r="135" spans="1:6" ht="9.75" customHeight="1">
      <c r="A135" s="19"/>
      <c r="B135" s="19"/>
      <c r="C135" s="49"/>
      <c r="E135" s="14"/>
      <c r="F135" s="15"/>
    </row>
    <row r="136" spans="1:7" ht="12" customHeight="1">
      <c r="A136" s="38"/>
      <c r="B136" s="38"/>
      <c r="C136" s="53"/>
      <c r="D136" s="41" t="s">
        <v>80</v>
      </c>
      <c r="E136" s="89">
        <f>E106+E125+E134</f>
        <v>46293000</v>
      </c>
      <c r="F136" s="55">
        <f>F106+F125+F134</f>
        <v>39450000</v>
      </c>
      <c r="G136" s="42"/>
    </row>
    <row r="137" spans="1:6" ht="9.75" customHeight="1">
      <c r="A137" s="5" t="s">
        <v>52</v>
      </c>
      <c r="E137" s="56"/>
      <c r="F137" s="56"/>
    </row>
    <row r="138" spans="1:6" ht="9.75" customHeight="1">
      <c r="A138" s="5"/>
      <c r="E138" s="56"/>
      <c r="F138" s="56"/>
    </row>
    <row r="139" spans="1:7" ht="15.75" customHeight="1">
      <c r="A139" s="121"/>
      <c r="B139" s="172"/>
      <c r="C139" s="172"/>
      <c r="E139" s="56"/>
      <c r="F139" s="56"/>
      <c r="G139" s="91">
        <v>153</v>
      </c>
    </row>
    <row r="140" spans="1:6" ht="12" customHeight="1">
      <c r="A140" s="5"/>
      <c r="E140" s="56"/>
      <c r="F140" s="56"/>
    </row>
    <row r="141" spans="1:7" ht="19.5" customHeight="1" thickBot="1">
      <c r="A141" s="173" t="s">
        <v>198</v>
      </c>
      <c r="B141" s="173"/>
      <c r="C141" s="173"/>
      <c r="D141" s="173"/>
      <c r="E141" s="173"/>
      <c r="F141" s="173"/>
      <c r="G141" s="173"/>
    </row>
    <row r="142" spans="1:7" ht="12" customHeight="1">
      <c r="A142" s="20"/>
      <c r="B142" s="21" t="s">
        <v>5</v>
      </c>
      <c r="C142" s="22"/>
      <c r="D142" s="47"/>
      <c r="E142" s="8" t="s">
        <v>0</v>
      </c>
      <c r="F142" s="24"/>
      <c r="G142" s="9"/>
    </row>
    <row r="143" spans="1:7" ht="12" customHeight="1">
      <c r="A143" s="25" t="s">
        <v>6</v>
      </c>
      <c r="B143" s="84" t="s">
        <v>191</v>
      </c>
      <c r="C143" s="10" t="s">
        <v>230</v>
      </c>
      <c r="D143" s="48" t="s">
        <v>7</v>
      </c>
      <c r="E143" s="10" t="s">
        <v>230</v>
      </c>
      <c r="F143" s="84" t="s">
        <v>191</v>
      </c>
      <c r="G143" s="11"/>
    </row>
    <row r="144" spans="1:6" ht="9.75" customHeight="1">
      <c r="A144" s="27"/>
      <c r="B144" s="27"/>
      <c r="C144" s="28"/>
      <c r="D144" s="48"/>
      <c r="E144" s="57"/>
      <c r="F144" s="30"/>
    </row>
    <row r="145" spans="1:6" ht="10.5" customHeight="1">
      <c r="A145" s="27"/>
      <c r="B145" s="27"/>
      <c r="C145" s="28"/>
      <c r="D145" s="48" t="s">
        <v>81</v>
      </c>
      <c r="E145" s="57"/>
      <c r="F145" s="30"/>
    </row>
    <row r="146" spans="1:6" ht="9.75" customHeight="1">
      <c r="A146" s="27"/>
      <c r="B146" s="27"/>
      <c r="C146" s="28"/>
      <c r="D146" s="48"/>
      <c r="E146" s="57"/>
      <c r="F146" s="30"/>
    </row>
    <row r="147" spans="1:6" ht="10.5" customHeight="1">
      <c r="A147" s="36" t="s">
        <v>202</v>
      </c>
      <c r="B147" s="27"/>
      <c r="C147" s="28"/>
      <c r="D147" s="58" t="s">
        <v>9</v>
      </c>
      <c r="E147" s="57"/>
      <c r="F147" s="30"/>
    </row>
    <row r="148" spans="1:7" ht="9.75" customHeight="1">
      <c r="A148" s="32"/>
      <c r="B148" s="31"/>
      <c r="C148" s="32"/>
      <c r="D148" s="50"/>
      <c r="E148" s="14"/>
      <c r="F148" s="15"/>
      <c r="G148" s="59"/>
    </row>
    <row r="149" spans="1:7" ht="10.5" customHeight="1">
      <c r="A149" s="35" t="s">
        <v>11</v>
      </c>
      <c r="B149" s="77">
        <v>1</v>
      </c>
      <c r="C149" s="85">
        <v>1</v>
      </c>
      <c r="D149" s="7" t="s">
        <v>148</v>
      </c>
      <c r="E149" s="14">
        <v>540000</v>
      </c>
      <c r="F149" s="78">
        <v>540000</v>
      </c>
      <c r="G149" s="60"/>
    </row>
    <row r="150" spans="1:6" ht="10.5" customHeight="1">
      <c r="A150" s="35" t="s">
        <v>12</v>
      </c>
      <c r="B150" s="77">
        <v>2</v>
      </c>
      <c r="C150" s="85">
        <v>2</v>
      </c>
      <c r="D150" s="7" t="s">
        <v>149</v>
      </c>
      <c r="E150" s="14">
        <v>936000</v>
      </c>
      <c r="F150" s="78">
        <v>924000</v>
      </c>
    </row>
    <row r="151" spans="1:6" ht="10.5" customHeight="1">
      <c r="A151" s="35" t="s">
        <v>13</v>
      </c>
      <c r="B151" s="77">
        <v>7</v>
      </c>
      <c r="C151" s="85">
        <v>7</v>
      </c>
      <c r="D151" s="7" t="s">
        <v>150</v>
      </c>
      <c r="E151" s="14">
        <v>2353000</v>
      </c>
      <c r="F151" s="78">
        <v>2040000</v>
      </c>
    </row>
    <row r="152" spans="1:6" ht="10.5" customHeight="1">
      <c r="A152" s="35" t="s">
        <v>14</v>
      </c>
      <c r="B152" s="77">
        <v>1</v>
      </c>
      <c r="C152" s="85">
        <v>1</v>
      </c>
      <c r="D152" s="7" t="s">
        <v>175</v>
      </c>
      <c r="E152" s="14">
        <v>10</v>
      </c>
      <c r="F152" s="78">
        <v>10</v>
      </c>
    </row>
    <row r="153" spans="1:6" ht="10.5" customHeight="1">
      <c r="A153" s="35" t="s">
        <v>15</v>
      </c>
      <c r="B153" s="77">
        <v>3</v>
      </c>
      <c r="C153" s="85">
        <v>3</v>
      </c>
      <c r="D153" s="75" t="s">
        <v>176</v>
      </c>
      <c r="E153" s="14">
        <v>556800</v>
      </c>
      <c r="F153" s="78">
        <v>432000</v>
      </c>
    </row>
    <row r="154" spans="1:6" ht="10.5" customHeight="1">
      <c r="A154" s="35" t="s">
        <v>16</v>
      </c>
      <c r="B154" s="77">
        <v>1</v>
      </c>
      <c r="C154" s="85">
        <v>1</v>
      </c>
      <c r="D154" s="7" t="s">
        <v>185</v>
      </c>
      <c r="E154" s="14">
        <v>278400</v>
      </c>
      <c r="F154" s="78">
        <v>278400</v>
      </c>
    </row>
    <row r="155" spans="1:6" ht="10.5" customHeight="1">
      <c r="A155" s="35" t="s">
        <v>18</v>
      </c>
      <c r="B155" s="77">
        <v>1</v>
      </c>
      <c r="C155" s="85">
        <v>1</v>
      </c>
      <c r="D155" s="7" t="s">
        <v>151</v>
      </c>
      <c r="E155" s="14">
        <v>408000</v>
      </c>
      <c r="F155" s="78">
        <v>408000</v>
      </c>
    </row>
    <row r="156" spans="1:6" ht="10.5" customHeight="1">
      <c r="A156" s="35" t="s">
        <v>19</v>
      </c>
      <c r="B156" s="77">
        <v>46</v>
      </c>
      <c r="C156" s="85">
        <v>46</v>
      </c>
      <c r="D156" s="75" t="s">
        <v>153</v>
      </c>
      <c r="E156" s="14">
        <v>8388500</v>
      </c>
      <c r="F156" s="78">
        <v>7913000</v>
      </c>
    </row>
    <row r="157" spans="1:6" ht="10.5" customHeight="1">
      <c r="A157" s="35" t="s">
        <v>20</v>
      </c>
      <c r="B157" s="77">
        <v>13</v>
      </c>
      <c r="C157" s="85">
        <v>13</v>
      </c>
      <c r="D157" s="75" t="s">
        <v>152</v>
      </c>
      <c r="E157" s="14">
        <v>1396000</v>
      </c>
      <c r="F157" s="78">
        <v>1795000</v>
      </c>
    </row>
    <row r="158" spans="1:6" ht="10.5" customHeight="1">
      <c r="A158" s="35" t="s">
        <v>21</v>
      </c>
      <c r="B158" s="77">
        <v>19</v>
      </c>
      <c r="C158" s="85">
        <v>19</v>
      </c>
      <c r="D158" s="7" t="s">
        <v>154</v>
      </c>
      <c r="E158" s="14"/>
      <c r="F158" s="78"/>
    </row>
    <row r="159" spans="1:7" ht="10.5" customHeight="1">
      <c r="A159" s="35"/>
      <c r="B159" s="77"/>
      <c r="C159" s="85"/>
      <c r="D159" s="7" t="s">
        <v>189</v>
      </c>
      <c r="E159" s="14">
        <v>10</v>
      </c>
      <c r="F159" s="78">
        <v>10</v>
      </c>
      <c r="G159" s="75"/>
    </row>
    <row r="160" spans="1:6" ht="10.5" customHeight="1">
      <c r="A160" s="35" t="s">
        <v>22</v>
      </c>
      <c r="B160" s="77">
        <v>13</v>
      </c>
      <c r="C160" s="85">
        <v>13</v>
      </c>
      <c r="D160" s="7" t="s">
        <v>155</v>
      </c>
      <c r="E160" s="14">
        <v>1380000</v>
      </c>
      <c r="F160" s="78">
        <v>1117200</v>
      </c>
    </row>
    <row r="161" spans="1:6" ht="10.5" customHeight="1">
      <c r="A161" s="35" t="s">
        <v>23</v>
      </c>
      <c r="B161" s="77">
        <v>2</v>
      </c>
      <c r="C161" s="85">
        <v>2</v>
      </c>
      <c r="D161" s="7" t="s">
        <v>120</v>
      </c>
      <c r="E161" s="14">
        <v>422400</v>
      </c>
      <c r="F161" s="78">
        <v>422400</v>
      </c>
    </row>
    <row r="162" spans="1:6" ht="10.5" customHeight="1">
      <c r="A162" s="35" t="s">
        <v>24</v>
      </c>
      <c r="B162" s="77">
        <v>5</v>
      </c>
      <c r="C162" s="85">
        <v>5</v>
      </c>
      <c r="D162" s="7" t="s">
        <v>121</v>
      </c>
      <c r="E162" s="14">
        <v>656500</v>
      </c>
      <c r="F162" s="78">
        <v>630600</v>
      </c>
    </row>
    <row r="163" spans="1:7" ht="10.5" customHeight="1">
      <c r="A163" s="35" t="s">
        <v>25</v>
      </c>
      <c r="B163" s="76">
        <v>1</v>
      </c>
      <c r="C163" s="73">
        <v>1</v>
      </c>
      <c r="D163" s="7" t="s">
        <v>122</v>
      </c>
      <c r="E163" s="14">
        <v>160800</v>
      </c>
      <c r="F163" s="78">
        <v>160800</v>
      </c>
      <c r="G163" s="37"/>
    </row>
    <row r="164" spans="1:6" ht="10.5" customHeight="1">
      <c r="A164" s="35" t="s">
        <v>26</v>
      </c>
      <c r="B164" s="77">
        <v>9</v>
      </c>
      <c r="C164" s="85">
        <v>9</v>
      </c>
      <c r="D164" s="7" t="s">
        <v>124</v>
      </c>
      <c r="E164" s="14">
        <v>954000</v>
      </c>
      <c r="F164" s="78">
        <v>1134000</v>
      </c>
    </row>
    <row r="165" spans="1:6" ht="10.5" customHeight="1">
      <c r="A165" s="35" t="s">
        <v>27</v>
      </c>
      <c r="B165" s="77">
        <v>2</v>
      </c>
      <c r="C165" s="85">
        <v>2</v>
      </c>
      <c r="D165" s="7" t="s">
        <v>123</v>
      </c>
      <c r="E165" s="14">
        <v>362400</v>
      </c>
      <c r="F165" s="78">
        <v>357600</v>
      </c>
    </row>
    <row r="166" spans="1:6" ht="10.5" customHeight="1">
      <c r="A166" s="35" t="s">
        <v>28</v>
      </c>
      <c r="B166" s="77">
        <v>9</v>
      </c>
      <c r="C166" s="85">
        <v>9</v>
      </c>
      <c r="D166" s="7" t="s">
        <v>125</v>
      </c>
      <c r="E166" s="14">
        <v>1047300</v>
      </c>
      <c r="F166" s="78">
        <v>1006500</v>
      </c>
    </row>
    <row r="167" spans="1:7" ht="10.5" customHeight="1">
      <c r="A167" s="35" t="s">
        <v>29</v>
      </c>
      <c r="B167" s="77">
        <v>8</v>
      </c>
      <c r="C167" s="85">
        <v>8</v>
      </c>
      <c r="D167" s="7" t="s">
        <v>156</v>
      </c>
      <c r="E167" s="14">
        <v>417300</v>
      </c>
      <c r="F167" s="78">
        <v>685200</v>
      </c>
      <c r="G167" s="75"/>
    </row>
    <row r="168" spans="1:7" ht="10.5" customHeight="1">
      <c r="A168" s="35" t="s">
        <v>30</v>
      </c>
      <c r="B168" s="77">
        <v>1</v>
      </c>
      <c r="C168" s="85">
        <v>1</v>
      </c>
      <c r="D168" s="7" t="s">
        <v>157</v>
      </c>
      <c r="E168" s="14">
        <v>108100</v>
      </c>
      <c r="F168" s="78">
        <v>106800</v>
      </c>
      <c r="G168" s="75"/>
    </row>
    <row r="169" spans="1:7" ht="10.5" customHeight="1">
      <c r="A169" s="35" t="s">
        <v>31</v>
      </c>
      <c r="B169" s="77">
        <v>1</v>
      </c>
      <c r="C169" s="85">
        <v>1</v>
      </c>
      <c r="D169" s="7" t="s">
        <v>158</v>
      </c>
      <c r="E169" s="14">
        <v>103200</v>
      </c>
      <c r="F169" s="78">
        <v>100800</v>
      </c>
      <c r="G169" s="75"/>
    </row>
    <row r="170" spans="1:6" ht="10.5" customHeight="1">
      <c r="A170" s="35" t="s">
        <v>32</v>
      </c>
      <c r="B170" s="77">
        <v>8</v>
      </c>
      <c r="C170" s="85">
        <v>8</v>
      </c>
      <c r="D170" s="7" t="s">
        <v>128</v>
      </c>
      <c r="E170" s="14">
        <v>608400</v>
      </c>
      <c r="F170" s="78">
        <v>603300</v>
      </c>
    </row>
    <row r="171" spans="1:6" ht="10.5" customHeight="1">
      <c r="A171" s="35" t="s">
        <v>33</v>
      </c>
      <c r="B171" s="77">
        <v>1</v>
      </c>
      <c r="C171" s="85">
        <v>1</v>
      </c>
      <c r="D171" s="7" t="s">
        <v>126</v>
      </c>
      <c r="E171" s="14">
        <v>111000</v>
      </c>
      <c r="F171" s="78">
        <v>108000</v>
      </c>
    </row>
    <row r="172" spans="1:6" ht="10.5" customHeight="1">
      <c r="A172" s="35" t="s">
        <v>34</v>
      </c>
      <c r="B172" s="77">
        <v>6</v>
      </c>
      <c r="C172" s="85">
        <v>6</v>
      </c>
      <c r="D172" s="7" t="s">
        <v>145</v>
      </c>
      <c r="E172" s="14">
        <v>546250</v>
      </c>
      <c r="F172" s="78">
        <v>516900</v>
      </c>
    </row>
    <row r="173" spans="1:6" ht="10.5" customHeight="1">
      <c r="A173" s="35" t="s">
        <v>35</v>
      </c>
      <c r="B173" s="69" t="s">
        <v>10</v>
      </c>
      <c r="C173" s="73" t="s">
        <v>10</v>
      </c>
      <c r="D173" s="7" t="s">
        <v>39</v>
      </c>
      <c r="E173" s="14">
        <v>80000</v>
      </c>
      <c r="F173" s="78">
        <v>80000</v>
      </c>
    </row>
    <row r="174" spans="1:6" ht="10.5" customHeight="1">
      <c r="A174" s="35" t="s">
        <v>36</v>
      </c>
      <c r="B174" s="69" t="s">
        <v>10</v>
      </c>
      <c r="C174" s="73" t="s">
        <v>10</v>
      </c>
      <c r="D174" s="7" t="s">
        <v>43</v>
      </c>
      <c r="E174" s="14">
        <v>70000</v>
      </c>
      <c r="F174" s="78">
        <v>70000</v>
      </c>
    </row>
    <row r="175" spans="1:6" ht="10.5" customHeight="1">
      <c r="A175" s="35" t="s">
        <v>37</v>
      </c>
      <c r="B175" s="69" t="s">
        <v>10</v>
      </c>
      <c r="C175" s="73" t="s">
        <v>10</v>
      </c>
      <c r="D175" s="7" t="s">
        <v>45</v>
      </c>
      <c r="E175" s="14">
        <v>10</v>
      </c>
      <c r="F175" s="78">
        <v>10</v>
      </c>
    </row>
    <row r="176" spans="1:6" ht="10.5" customHeight="1">
      <c r="A176" s="35" t="s">
        <v>38</v>
      </c>
      <c r="B176" s="69" t="s">
        <v>10</v>
      </c>
      <c r="C176" s="73" t="s">
        <v>10</v>
      </c>
      <c r="D176" s="7" t="s">
        <v>48</v>
      </c>
      <c r="E176" s="14">
        <v>997350</v>
      </c>
      <c r="F176" s="78">
        <v>826100</v>
      </c>
    </row>
    <row r="177" spans="1:6" ht="10.5" customHeight="1">
      <c r="A177" s="35" t="s">
        <v>40</v>
      </c>
      <c r="B177" s="69" t="s">
        <v>10</v>
      </c>
      <c r="C177" s="73" t="s">
        <v>10</v>
      </c>
      <c r="D177" s="7" t="s">
        <v>50</v>
      </c>
      <c r="E177" s="14">
        <v>1988270</v>
      </c>
      <c r="F177" s="78">
        <v>2173370</v>
      </c>
    </row>
    <row r="178" spans="1:7" ht="12" customHeight="1">
      <c r="A178" s="35"/>
      <c r="B178" s="2">
        <f>SUM(B149:B177)</f>
        <v>160</v>
      </c>
      <c r="C178" s="40">
        <f>SUM(C149:C177)</f>
        <v>160</v>
      </c>
      <c r="D178" s="63" t="s">
        <v>51</v>
      </c>
      <c r="E178" s="87">
        <f>SUM(E149:E177)</f>
        <v>24870000</v>
      </c>
      <c r="F178" s="2">
        <f>SUM(F149:F177)</f>
        <v>24430000</v>
      </c>
      <c r="G178" s="62"/>
    </row>
    <row r="179" spans="1:6" ht="9.75" customHeight="1">
      <c r="A179" s="64"/>
      <c r="B179" s="31"/>
      <c r="C179" s="32"/>
      <c r="D179" s="30"/>
      <c r="E179" s="61"/>
      <c r="F179" s="15"/>
    </row>
    <row r="180" spans="1:6" ht="10.5" customHeight="1">
      <c r="A180" s="64"/>
      <c r="B180" s="31"/>
      <c r="C180" s="32"/>
      <c r="D180" s="1" t="s">
        <v>53</v>
      </c>
      <c r="E180" s="61"/>
      <c r="F180" s="15"/>
    </row>
    <row r="181" spans="1:6" ht="9.75" customHeight="1">
      <c r="A181" s="64"/>
      <c r="B181" s="31"/>
      <c r="C181" s="32"/>
      <c r="D181" s="30"/>
      <c r="E181" s="61"/>
      <c r="F181" s="15"/>
    </row>
    <row r="182" spans="1:6" ht="10.5" customHeight="1">
      <c r="A182" s="19"/>
      <c r="B182" s="19"/>
      <c r="C182" s="49"/>
      <c r="D182" s="50" t="s">
        <v>54</v>
      </c>
      <c r="E182" s="14"/>
      <c r="F182" s="15"/>
    </row>
    <row r="183" spans="1:6" ht="9.75" customHeight="1">
      <c r="A183" s="19"/>
      <c r="B183" s="19"/>
      <c r="C183" s="49"/>
      <c r="D183" s="50"/>
      <c r="E183" s="14"/>
      <c r="F183" s="15"/>
    </row>
    <row r="184" spans="1:6" ht="10.5" customHeight="1">
      <c r="A184" s="36" t="s">
        <v>203</v>
      </c>
      <c r="B184" s="35" t="s">
        <v>10</v>
      </c>
      <c r="C184" s="36" t="s">
        <v>10</v>
      </c>
      <c r="D184" s="7" t="s">
        <v>57</v>
      </c>
      <c r="E184" s="14">
        <v>3200000</v>
      </c>
      <c r="F184" s="78">
        <v>3200000</v>
      </c>
    </row>
    <row r="185" spans="1:6" ht="10.5" customHeight="1">
      <c r="A185" s="36" t="s">
        <v>100</v>
      </c>
      <c r="B185" s="69" t="s">
        <v>10</v>
      </c>
      <c r="C185" s="36" t="s">
        <v>10</v>
      </c>
      <c r="D185" s="7" t="s">
        <v>49</v>
      </c>
      <c r="E185" s="14">
        <v>400000</v>
      </c>
      <c r="F185" s="78">
        <v>400000</v>
      </c>
    </row>
    <row r="186" spans="1:6" ht="12" customHeight="1">
      <c r="A186" s="51"/>
      <c r="B186" s="31"/>
      <c r="C186" s="32"/>
      <c r="D186" s="44" t="s">
        <v>60</v>
      </c>
      <c r="E186" s="40">
        <f>SUM(E184:E185)</f>
        <v>3600000</v>
      </c>
      <c r="F186" s="83">
        <f>SUM(F184:F185)</f>
        <v>3600000</v>
      </c>
    </row>
    <row r="187" spans="1:6" ht="9.75" customHeight="1">
      <c r="A187" s="19"/>
      <c r="B187" s="31"/>
      <c r="C187" s="32"/>
      <c r="E187" s="14"/>
      <c r="F187" s="15"/>
    </row>
    <row r="188" spans="1:6" ht="10.5" customHeight="1">
      <c r="A188" s="19"/>
      <c r="B188" s="31"/>
      <c r="C188" s="32"/>
      <c r="D188" s="50" t="s">
        <v>61</v>
      </c>
      <c r="E188" s="14"/>
      <c r="F188" s="15"/>
    </row>
    <row r="189" spans="1:6" ht="9.75" customHeight="1">
      <c r="A189" s="19"/>
      <c r="B189" s="31"/>
      <c r="C189" s="32"/>
      <c r="D189" s="50"/>
      <c r="E189" s="14"/>
      <c r="F189" s="15"/>
    </row>
    <row r="190" spans="1:6" ht="10.5" customHeight="1">
      <c r="A190" s="36" t="s">
        <v>204</v>
      </c>
      <c r="B190" s="35" t="s">
        <v>10</v>
      </c>
      <c r="C190" s="36" t="s">
        <v>10</v>
      </c>
      <c r="D190" s="7" t="s">
        <v>62</v>
      </c>
      <c r="E190" s="14">
        <v>250000</v>
      </c>
      <c r="F190" s="78">
        <v>250000</v>
      </c>
    </row>
    <row r="191" spans="1:6" ht="10.5" customHeight="1">
      <c r="A191" s="36" t="s">
        <v>66</v>
      </c>
      <c r="B191" s="35" t="s">
        <v>10</v>
      </c>
      <c r="C191" s="36" t="s">
        <v>10</v>
      </c>
      <c r="D191" s="7" t="s">
        <v>67</v>
      </c>
      <c r="E191" s="14">
        <v>1300000</v>
      </c>
      <c r="F191" s="78">
        <v>1200000</v>
      </c>
    </row>
    <row r="192" spans="1:7" ht="10.5" customHeight="1">
      <c r="A192" s="36" t="s">
        <v>68</v>
      </c>
      <c r="B192" s="35" t="s">
        <v>10</v>
      </c>
      <c r="C192" s="36" t="s">
        <v>10</v>
      </c>
      <c r="D192" s="7" t="s">
        <v>69</v>
      </c>
      <c r="E192" s="14">
        <v>100000</v>
      </c>
      <c r="F192" s="78">
        <v>100000</v>
      </c>
      <c r="G192" s="70"/>
    </row>
    <row r="193" spans="1:6" ht="10.5" customHeight="1">
      <c r="A193" s="36" t="s">
        <v>70</v>
      </c>
      <c r="B193" s="35" t="s">
        <v>10</v>
      </c>
      <c r="C193" s="36" t="s">
        <v>10</v>
      </c>
      <c r="D193" s="7" t="s">
        <v>111</v>
      </c>
      <c r="E193" s="14"/>
      <c r="F193" s="78"/>
    </row>
    <row r="194" spans="1:6" ht="10.5" customHeight="1">
      <c r="A194" s="36"/>
      <c r="B194" s="35"/>
      <c r="C194" s="36"/>
      <c r="D194" s="7" t="s">
        <v>71</v>
      </c>
      <c r="E194" s="14">
        <v>100000</v>
      </c>
      <c r="F194" s="78">
        <v>100000</v>
      </c>
    </row>
    <row r="195" spans="1:6" ht="10.5" customHeight="1">
      <c r="A195" s="36" t="s">
        <v>82</v>
      </c>
      <c r="B195" s="35" t="s">
        <v>10</v>
      </c>
      <c r="C195" s="36" t="s">
        <v>10</v>
      </c>
      <c r="D195" s="7" t="s">
        <v>112</v>
      </c>
      <c r="E195" s="14">
        <v>50000</v>
      </c>
      <c r="F195" s="78">
        <v>50000</v>
      </c>
    </row>
    <row r="196" spans="1:7" ht="10.5" customHeight="1">
      <c r="A196" s="36" t="s">
        <v>72</v>
      </c>
      <c r="B196" s="35" t="s">
        <v>10</v>
      </c>
      <c r="C196" s="36" t="s">
        <v>10</v>
      </c>
      <c r="D196" s="7" t="s">
        <v>73</v>
      </c>
      <c r="E196" s="14">
        <v>50000</v>
      </c>
      <c r="F196" s="78">
        <v>50000</v>
      </c>
      <c r="G196" s="70"/>
    </row>
    <row r="197" spans="1:7" ht="10.5" customHeight="1">
      <c r="A197" s="36" t="s">
        <v>89</v>
      </c>
      <c r="B197" s="35" t="s">
        <v>10</v>
      </c>
      <c r="C197" s="36" t="s">
        <v>10</v>
      </c>
      <c r="D197" s="7" t="s">
        <v>92</v>
      </c>
      <c r="E197" s="14">
        <v>200000</v>
      </c>
      <c r="F197" s="78">
        <v>200000</v>
      </c>
      <c r="G197" s="70"/>
    </row>
    <row r="198" spans="1:7" ht="10.5" customHeight="1">
      <c r="A198" s="36" t="s">
        <v>226</v>
      </c>
      <c r="B198" s="35" t="s">
        <v>10</v>
      </c>
      <c r="C198" s="36" t="s">
        <v>10</v>
      </c>
      <c r="D198" s="7" t="s">
        <v>84</v>
      </c>
      <c r="E198" s="14"/>
      <c r="F198" s="78"/>
      <c r="G198" s="70"/>
    </row>
    <row r="199" spans="1:7" ht="10.5" customHeight="1">
      <c r="A199" s="36"/>
      <c r="B199" s="35"/>
      <c r="C199" s="36"/>
      <c r="D199" s="7" t="s">
        <v>85</v>
      </c>
      <c r="E199" s="14">
        <v>1000000</v>
      </c>
      <c r="F199" s="78">
        <v>900000</v>
      </c>
      <c r="G199" s="70"/>
    </row>
    <row r="200" spans="1:6" ht="10.5" customHeight="1">
      <c r="A200" s="36" t="s">
        <v>74</v>
      </c>
      <c r="B200" s="35" t="s">
        <v>10</v>
      </c>
      <c r="C200" s="36" t="s">
        <v>10</v>
      </c>
      <c r="D200" s="7" t="s">
        <v>75</v>
      </c>
      <c r="E200" s="14">
        <v>120000</v>
      </c>
      <c r="F200" s="78">
        <v>120000</v>
      </c>
    </row>
    <row r="201" spans="1:6" ht="10.5" customHeight="1">
      <c r="A201" s="36" t="s">
        <v>93</v>
      </c>
      <c r="B201" s="35" t="s">
        <v>10</v>
      </c>
      <c r="C201" s="36" t="s">
        <v>10</v>
      </c>
      <c r="D201" s="7" t="s">
        <v>97</v>
      </c>
      <c r="E201" s="14">
        <v>50000</v>
      </c>
      <c r="F201" s="78">
        <v>50000</v>
      </c>
    </row>
    <row r="202" spans="1:6" ht="10.5" customHeight="1">
      <c r="A202" s="36" t="s">
        <v>95</v>
      </c>
      <c r="B202" s="35" t="s">
        <v>10</v>
      </c>
      <c r="C202" s="36" t="s">
        <v>10</v>
      </c>
      <c r="D202" s="7" t="s">
        <v>96</v>
      </c>
      <c r="E202" s="14">
        <v>450000</v>
      </c>
      <c r="F202" s="78">
        <v>450000</v>
      </c>
    </row>
    <row r="203" spans="1:6" ht="10.5" customHeight="1">
      <c r="A203" s="36" t="s">
        <v>101</v>
      </c>
      <c r="B203" s="35" t="s">
        <v>10</v>
      </c>
      <c r="C203" s="36" t="s">
        <v>10</v>
      </c>
      <c r="D203" s="7" t="s">
        <v>98</v>
      </c>
      <c r="E203" s="14">
        <v>700000</v>
      </c>
      <c r="F203" s="78">
        <v>700000</v>
      </c>
    </row>
    <row r="204" spans="1:6" ht="10.5" customHeight="1">
      <c r="A204" s="36" t="s">
        <v>102</v>
      </c>
      <c r="B204" s="35" t="s">
        <v>10</v>
      </c>
      <c r="C204" s="36" t="s">
        <v>10</v>
      </c>
      <c r="D204" s="7" t="s">
        <v>99</v>
      </c>
      <c r="E204" s="14">
        <v>1200000</v>
      </c>
      <c r="F204" s="78">
        <v>1200000</v>
      </c>
    </row>
    <row r="205" spans="1:6" ht="12" customHeight="1">
      <c r="A205" s="36"/>
      <c r="B205" s="19"/>
      <c r="C205" s="49"/>
      <c r="D205" s="30" t="s">
        <v>76</v>
      </c>
      <c r="E205" s="3">
        <f>SUM(E190:E204)</f>
        <v>5570000</v>
      </c>
      <c r="F205" s="52">
        <f>SUM(F190:F204)</f>
        <v>5370000</v>
      </c>
    </row>
    <row r="206" spans="1:6" ht="12" customHeight="1">
      <c r="A206" s="19"/>
      <c r="B206" s="19"/>
      <c r="C206" s="49"/>
      <c r="E206" s="14"/>
      <c r="F206" s="15"/>
    </row>
    <row r="207" spans="1:7" ht="12" customHeight="1">
      <c r="A207" s="38"/>
      <c r="B207" s="38"/>
      <c r="C207" s="53"/>
      <c r="D207" s="41" t="s">
        <v>80</v>
      </c>
      <c r="E207" s="54">
        <f>E186+E205</f>
        <v>9170000</v>
      </c>
      <c r="F207" s="4">
        <f>F186+F205</f>
        <v>8970000</v>
      </c>
      <c r="G207" s="42"/>
    </row>
    <row r="208" ht="12" customHeight="1">
      <c r="A208" s="68" t="s">
        <v>52</v>
      </c>
    </row>
    <row r="209" ht="9.75" customHeight="1">
      <c r="A209" s="68"/>
    </row>
    <row r="210" spans="1:4" ht="9.75" customHeight="1">
      <c r="A210" s="68"/>
      <c r="D210" s="70"/>
    </row>
    <row r="211" spans="1:7" s="70" customFormat="1" ht="15" customHeight="1">
      <c r="A211" s="90">
        <v>154</v>
      </c>
      <c r="B211" s="172"/>
      <c r="C211" s="172"/>
      <c r="G211" s="90"/>
    </row>
    <row r="212" s="70" customFormat="1" ht="12" customHeight="1"/>
    <row r="213" spans="1:7" ht="19.5" customHeight="1" thickBot="1">
      <c r="A213" s="173" t="s">
        <v>198</v>
      </c>
      <c r="B213" s="173"/>
      <c r="C213" s="173"/>
      <c r="D213" s="173"/>
      <c r="E213" s="173"/>
      <c r="F213" s="173"/>
      <c r="G213" s="173"/>
    </row>
    <row r="214" spans="1:7" s="70" customFormat="1" ht="12" customHeight="1">
      <c r="A214" s="93"/>
      <c r="B214" s="21" t="s">
        <v>5</v>
      </c>
      <c r="C214" s="94"/>
      <c r="D214" s="95"/>
      <c r="E214" s="8" t="s">
        <v>0</v>
      </c>
      <c r="F214" s="96"/>
      <c r="G214" s="5"/>
    </row>
    <row r="215" spans="1:7" s="70" customFormat="1" ht="12" customHeight="1">
      <c r="A215" s="25" t="s">
        <v>6</v>
      </c>
      <c r="B215" s="84" t="s">
        <v>191</v>
      </c>
      <c r="C215" s="10" t="s">
        <v>230</v>
      </c>
      <c r="D215" s="97" t="s">
        <v>7</v>
      </c>
      <c r="E215" s="10" t="s">
        <v>230</v>
      </c>
      <c r="F215" s="84" t="s">
        <v>191</v>
      </c>
      <c r="G215" s="141"/>
    </row>
    <row r="216" spans="1:7" s="70" customFormat="1" ht="9.75" customHeight="1">
      <c r="A216" s="27"/>
      <c r="B216" s="99"/>
      <c r="C216" s="100"/>
      <c r="D216" s="97"/>
      <c r="E216" s="57"/>
      <c r="F216" s="101"/>
      <c r="G216" s="98"/>
    </row>
    <row r="217" spans="1:7" s="70" customFormat="1" ht="10.5" customHeight="1">
      <c r="A217" s="27"/>
      <c r="B217" s="99"/>
      <c r="C217" s="100"/>
      <c r="D217" s="97" t="s">
        <v>114</v>
      </c>
      <c r="E217" s="57"/>
      <c r="F217" s="101"/>
      <c r="G217" s="98"/>
    </row>
    <row r="218" spans="1:6" s="70" customFormat="1" ht="9.75" customHeight="1">
      <c r="A218" s="27"/>
      <c r="B218" s="102"/>
      <c r="C218" s="28"/>
      <c r="D218" s="97"/>
      <c r="E218" s="57"/>
      <c r="F218" s="29"/>
    </row>
    <row r="219" spans="1:6" s="70" customFormat="1" ht="10.5" customHeight="1">
      <c r="A219" s="133" t="s">
        <v>205</v>
      </c>
      <c r="B219" s="77"/>
      <c r="C219" s="103"/>
      <c r="D219" s="104" t="s">
        <v>9</v>
      </c>
      <c r="E219" s="105"/>
      <c r="F219" s="106"/>
    </row>
    <row r="220" spans="1:6" s="70" customFormat="1" ht="9.75" customHeight="1">
      <c r="A220" s="103"/>
      <c r="B220" s="107"/>
      <c r="C220" s="108"/>
      <c r="D220" s="97"/>
      <c r="E220" s="105"/>
      <c r="F220" s="106"/>
    </row>
    <row r="221" spans="1:6" s="70" customFormat="1" ht="10.5" customHeight="1">
      <c r="A221" s="109" t="s">
        <v>11</v>
      </c>
      <c r="B221" s="107">
        <v>1</v>
      </c>
      <c r="C221" s="110">
        <v>1</v>
      </c>
      <c r="D221" s="70" t="s">
        <v>160</v>
      </c>
      <c r="E221" s="81">
        <v>624000</v>
      </c>
      <c r="F221" s="78">
        <v>624000</v>
      </c>
    </row>
    <row r="222" spans="1:6" s="70" customFormat="1" ht="10.5" customHeight="1">
      <c r="A222" s="69" t="s">
        <v>12</v>
      </c>
      <c r="B222" s="107">
        <v>1</v>
      </c>
      <c r="C222" s="110">
        <v>1</v>
      </c>
      <c r="D222" s="70" t="s">
        <v>169</v>
      </c>
      <c r="E222" s="81">
        <v>510000</v>
      </c>
      <c r="F222" s="78">
        <v>510000</v>
      </c>
    </row>
    <row r="223" spans="1:6" s="70" customFormat="1" ht="10.5" customHeight="1">
      <c r="A223" s="69" t="s">
        <v>13</v>
      </c>
      <c r="B223" s="107">
        <v>1</v>
      </c>
      <c r="C223" s="110">
        <v>1</v>
      </c>
      <c r="D223" s="70" t="s">
        <v>118</v>
      </c>
      <c r="E223" s="81">
        <v>456000</v>
      </c>
      <c r="F223" s="78">
        <v>444000</v>
      </c>
    </row>
    <row r="224" spans="1:7" s="70" customFormat="1" ht="10.5" customHeight="1">
      <c r="A224" s="69" t="s">
        <v>10</v>
      </c>
      <c r="B224" s="107">
        <v>1</v>
      </c>
      <c r="C224" s="111" t="s">
        <v>10</v>
      </c>
      <c r="D224" s="82" t="s">
        <v>161</v>
      </c>
      <c r="E224" s="171" t="s">
        <v>10</v>
      </c>
      <c r="F224" s="78">
        <v>78000</v>
      </c>
      <c r="G224" s="82" t="s">
        <v>247</v>
      </c>
    </row>
    <row r="225" spans="1:7" s="70" customFormat="1" ht="10.5" customHeight="1">
      <c r="A225" s="69" t="s">
        <v>14</v>
      </c>
      <c r="B225" s="107">
        <v>1</v>
      </c>
      <c r="C225" s="110">
        <v>1</v>
      </c>
      <c r="D225" s="70" t="s">
        <v>231</v>
      </c>
      <c r="E225" s="81">
        <v>444000</v>
      </c>
      <c r="F225" s="78">
        <v>10</v>
      </c>
      <c r="G225" s="70" t="s">
        <v>233</v>
      </c>
    </row>
    <row r="226" spans="1:7" s="70" customFormat="1" ht="10.5" customHeight="1">
      <c r="A226" s="69" t="s">
        <v>15</v>
      </c>
      <c r="B226" s="107">
        <v>5</v>
      </c>
      <c r="C226" s="110">
        <v>5</v>
      </c>
      <c r="D226" s="75" t="s">
        <v>162</v>
      </c>
      <c r="E226" s="81">
        <v>816000</v>
      </c>
      <c r="F226" s="78">
        <v>1750000</v>
      </c>
      <c r="G226" s="70" t="s">
        <v>232</v>
      </c>
    </row>
    <row r="227" spans="1:6" s="70" customFormat="1" ht="10.5" customHeight="1">
      <c r="A227" s="69" t="s">
        <v>16</v>
      </c>
      <c r="B227" s="107">
        <v>3</v>
      </c>
      <c r="C227" s="110">
        <v>3</v>
      </c>
      <c r="D227" s="75" t="s">
        <v>170</v>
      </c>
      <c r="E227" s="81">
        <v>1140000</v>
      </c>
      <c r="F227" s="78">
        <v>1040000</v>
      </c>
    </row>
    <row r="228" spans="1:7" s="70" customFormat="1" ht="10.5" customHeight="1">
      <c r="A228" s="69" t="s">
        <v>18</v>
      </c>
      <c r="B228" s="107">
        <v>10</v>
      </c>
      <c r="C228" s="110">
        <v>10</v>
      </c>
      <c r="D228" s="70" t="s">
        <v>163</v>
      </c>
      <c r="E228" s="112">
        <v>1440000</v>
      </c>
      <c r="F228" s="78">
        <v>3470000</v>
      </c>
      <c r="G228" s="70" t="s">
        <v>17</v>
      </c>
    </row>
    <row r="229" spans="1:6" s="70" customFormat="1" ht="10.5" customHeight="1">
      <c r="A229" s="69" t="s">
        <v>19</v>
      </c>
      <c r="B229" s="107">
        <v>4</v>
      </c>
      <c r="C229" s="110">
        <v>4</v>
      </c>
      <c r="D229" s="70" t="s">
        <v>171</v>
      </c>
      <c r="E229" s="112">
        <v>535000</v>
      </c>
      <c r="F229" s="78">
        <v>510000</v>
      </c>
    </row>
    <row r="230" spans="1:6" s="70" customFormat="1" ht="10.5" customHeight="1">
      <c r="A230" s="69" t="s">
        <v>20</v>
      </c>
      <c r="B230" s="113">
        <v>2</v>
      </c>
      <c r="C230" s="111">
        <v>2</v>
      </c>
      <c r="D230" s="70" t="s">
        <v>164</v>
      </c>
      <c r="E230" s="112">
        <v>475000</v>
      </c>
      <c r="F230" s="78">
        <v>455000</v>
      </c>
    </row>
    <row r="231" spans="1:7" s="70" customFormat="1" ht="10.5" customHeight="1">
      <c r="A231" s="69" t="s">
        <v>21</v>
      </c>
      <c r="B231" s="113">
        <v>28</v>
      </c>
      <c r="C231" s="111">
        <v>28</v>
      </c>
      <c r="D231" s="70" t="s">
        <v>165</v>
      </c>
      <c r="E231" s="112">
        <v>6000000</v>
      </c>
      <c r="F231" s="78">
        <v>7950000</v>
      </c>
      <c r="G231" s="70" t="s">
        <v>17</v>
      </c>
    </row>
    <row r="232" spans="1:6" s="70" customFormat="1" ht="10.5" customHeight="1">
      <c r="A232" s="69" t="s">
        <v>22</v>
      </c>
      <c r="B232" s="113">
        <v>9</v>
      </c>
      <c r="C232" s="111">
        <v>9</v>
      </c>
      <c r="D232" s="70" t="s">
        <v>172</v>
      </c>
      <c r="E232" s="112">
        <v>1000000</v>
      </c>
      <c r="F232" s="78">
        <v>1000000</v>
      </c>
    </row>
    <row r="233" spans="1:6" s="70" customFormat="1" ht="10.5" customHeight="1">
      <c r="A233" s="69" t="s">
        <v>23</v>
      </c>
      <c r="B233" s="107">
        <v>1</v>
      </c>
      <c r="C233" s="110">
        <v>1</v>
      </c>
      <c r="D233" s="70" t="s">
        <v>166</v>
      </c>
      <c r="E233" s="112">
        <v>232800</v>
      </c>
      <c r="F233" s="78">
        <v>232800</v>
      </c>
    </row>
    <row r="234" spans="1:6" s="70" customFormat="1" ht="10.5" customHeight="1">
      <c r="A234" s="69" t="s">
        <v>24</v>
      </c>
      <c r="B234" s="107">
        <v>1</v>
      </c>
      <c r="C234" s="110">
        <v>1</v>
      </c>
      <c r="D234" s="70" t="s">
        <v>181</v>
      </c>
      <c r="E234" s="112">
        <v>288000</v>
      </c>
      <c r="F234" s="78">
        <v>275000</v>
      </c>
    </row>
    <row r="235" spans="1:6" s="70" customFormat="1" ht="10.5" customHeight="1">
      <c r="A235" s="69" t="s">
        <v>25</v>
      </c>
      <c r="B235" s="107">
        <v>2</v>
      </c>
      <c r="C235" s="110">
        <v>2</v>
      </c>
      <c r="D235" s="70" t="s">
        <v>182</v>
      </c>
      <c r="E235" s="106"/>
      <c r="F235" s="144"/>
    </row>
    <row r="236" spans="1:6" s="70" customFormat="1" ht="10.5" customHeight="1">
      <c r="A236" s="69"/>
      <c r="B236" s="107"/>
      <c r="C236" s="110"/>
      <c r="D236" s="70" t="s">
        <v>184</v>
      </c>
      <c r="E236" s="112">
        <v>518400</v>
      </c>
      <c r="F236" s="78">
        <v>390000</v>
      </c>
    </row>
    <row r="237" spans="1:6" s="70" customFormat="1" ht="10.5" customHeight="1">
      <c r="A237" s="69" t="s">
        <v>26</v>
      </c>
      <c r="B237" s="107">
        <v>35</v>
      </c>
      <c r="C237" s="110">
        <v>35</v>
      </c>
      <c r="D237" s="70" t="s">
        <v>183</v>
      </c>
      <c r="E237" s="112">
        <v>6890000</v>
      </c>
      <c r="F237" s="78">
        <v>6890000</v>
      </c>
    </row>
    <row r="238" spans="1:6" s="70" customFormat="1" ht="10.5" customHeight="1">
      <c r="A238" s="69" t="s">
        <v>27</v>
      </c>
      <c r="B238" s="107">
        <v>10</v>
      </c>
      <c r="C238" s="110">
        <v>10</v>
      </c>
      <c r="D238" s="70" t="s">
        <v>121</v>
      </c>
      <c r="E238" s="112">
        <v>1253600</v>
      </c>
      <c r="F238" s="78">
        <v>1020000</v>
      </c>
    </row>
    <row r="239" spans="1:7" s="70" customFormat="1" ht="10.5" customHeight="1">
      <c r="A239" s="69" t="s">
        <v>28</v>
      </c>
      <c r="B239" s="107">
        <v>1</v>
      </c>
      <c r="C239" s="110">
        <v>1</v>
      </c>
      <c r="D239" s="70" t="s">
        <v>122</v>
      </c>
      <c r="E239" s="112">
        <v>192000</v>
      </c>
      <c r="F239" s="78">
        <v>192000</v>
      </c>
      <c r="G239" s="37"/>
    </row>
    <row r="240" spans="1:7" s="70" customFormat="1" ht="10.5" customHeight="1">
      <c r="A240" s="69" t="s">
        <v>29</v>
      </c>
      <c r="B240" s="113" t="s">
        <v>10</v>
      </c>
      <c r="C240" s="110">
        <v>1</v>
      </c>
      <c r="D240" s="70" t="s">
        <v>237</v>
      </c>
      <c r="E240" s="112">
        <v>160400</v>
      </c>
      <c r="F240" s="170" t="s">
        <v>10</v>
      </c>
      <c r="G240" s="37" t="s">
        <v>83</v>
      </c>
    </row>
    <row r="241" spans="1:7" s="70" customFormat="1" ht="10.5" customHeight="1">
      <c r="A241" s="69" t="s">
        <v>30</v>
      </c>
      <c r="B241" s="107">
        <v>22</v>
      </c>
      <c r="C241" s="110">
        <v>22</v>
      </c>
      <c r="D241" s="70" t="s">
        <v>124</v>
      </c>
      <c r="E241" s="112">
        <v>1887000</v>
      </c>
      <c r="F241" s="78">
        <v>1700000</v>
      </c>
      <c r="G241" s="75"/>
    </row>
    <row r="242" spans="1:6" s="70" customFormat="1" ht="10.5" customHeight="1">
      <c r="A242" s="69" t="s">
        <v>31</v>
      </c>
      <c r="B242" s="107">
        <v>11</v>
      </c>
      <c r="C242" s="110">
        <v>11</v>
      </c>
      <c r="D242" s="70" t="s">
        <v>123</v>
      </c>
      <c r="E242" s="112">
        <v>1772000</v>
      </c>
      <c r="F242" s="78">
        <v>1275000</v>
      </c>
    </row>
    <row r="243" spans="1:7" s="70" customFormat="1" ht="10.5" customHeight="1">
      <c r="A243" s="69" t="s">
        <v>32</v>
      </c>
      <c r="B243" s="113" t="s">
        <v>10</v>
      </c>
      <c r="C243" s="110">
        <v>2</v>
      </c>
      <c r="D243" s="70" t="s">
        <v>238</v>
      </c>
      <c r="E243" s="112">
        <v>321600</v>
      </c>
      <c r="F243" s="170" t="s">
        <v>10</v>
      </c>
      <c r="G243" s="37" t="s">
        <v>83</v>
      </c>
    </row>
    <row r="244" spans="1:6" s="70" customFormat="1" ht="10.5" customHeight="1">
      <c r="A244" s="69" t="s">
        <v>33</v>
      </c>
      <c r="B244" s="107">
        <v>42</v>
      </c>
      <c r="C244" s="110">
        <v>42</v>
      </c>
      <c r="D244" s="70" t="s">
        <v>167</v>
      </c>
      <c r="E244" s="112">
        <v>4300800</v>
      </c>
      <c r="F244" s="78">
        <v>3970000</v>
      </c>
    </row>
    <row r="245" spans="1:7" s="70" customFormat="1" ht="10.5" customHeight="1">
      <c r="A245" s="69" t="s">
        <v>34</v>
      </c>
      <c r="B245" s="107">
        <v>2</v>
      </c>
      <c r="C245" s="110">
        <v>2</v>
      </c>
      <c r="D245" s="70" t="s">
        <v>127</v>
      </c>
      <c r="E245" s="112">
        <v>243600</v>
      </c>
      <c r="F245" s="78">
        <v>240000</v>
      </c>
      <c r="G245" s="82"/>
    </row>
    <row r="246" spans="1:6" s="70" customFormat="1" ht="10.5" customHeight="1">
      <c r="A246" s="69" t="s">
        <v>35</v>
      </c>
      <c r="B246" s="107">
        <v>46</v>
      </c>
      <c r="C246" s="110">
        <v>46</v>
      </c>
      <c r="D246" s="70" t="s">
        <v>128</v>
      </c>
      <c r="E246" s="112">
        <v>3651600</v>
      </c>
      <c r="F246" s="78">
        <v>3530000</v>
      </c>
    </row>
    <row r="247" spans="1:6" s="70" customFormat="1" ht="10.5" customHeight="1">
      <c r="A247" s="69" t="s">
        <v>36</v>
      </c>
      <c r="B247" s="107">
        <v>2</v>
      </c>
      <c r="C247" s="110">
        <v>2</v>
      </c>
      <c r="D247" s="70" t="s">
        <v>126</v>
      </c>
      <c r="E247" s="112">
        <v>245000</v>
      </c>
      <c r="F247" s="78">
        <v>245000</v>
      </c>
    </row>
    <row r="248" spans="1:6" s="70" customFormat="1" ht="10.5" customHeight="1">
      <c r="A248" s="69" t="s">
        <v>37</v>
      </c>
      <c r="B248" s="107">
        <v>4</v>
      </c>
      <c r="C248" s="110">
        <v>4</v>
      </c>
      <c r="D248" s="70" t="s">
        <v>145</v>
      </c>
      <c r="E248" s="112">
        <v>315600</v>
      </c>
      <c r="F248" s="78">
        <v>275000</v>
      </c>
    </row>
    <row r="249" spans="1:6" s="70" customFormat="1" ht="10.5" customHeight="1">
      <c r="A249" s="69" t="s">
        <v>38</v>
      </c>
      <c r="B249" s="107">
        <v>1</v>
      </c>
      <c r="C249" s="110">
        <v>1</v>
      </c>
      <c r="D249" s="70" t="s">
        <v>143</v>
      </c>
      <c r="E249" s="112">
        <v>96300</v>
      </c>
      <c r="F249" s="78">
        <v>92400</v>
      </c>
    </row>
    <row r="250" spans="1:7" s="70" customFormat="1" ht="10.5" customHeight="1">
      <c r="A250" s="69" t="s">
        <v>40</v>
      </c>
      <c r="B250" s="107">
        <v>30</v>
      </c>
      <c r="C250" s="110">
        <v>30</v>
      </c>
      <c r="D250" s="70" t="s">
        <v>168</v>
      </c>
      <c r="E250" s="112">
        <v>2100000</v>
      </c>
      <c r="F250" s="78">
        <v>2529000</v>
      </c>
      <c r="G250" s="114"/>
    </row>
    <row r="251" spans="1:6" s="70" customFormat="1" ht="10.5" customHeight="1">
      <c r="A251" s="69" t="s">
        <v>42</v>
      </c>
      <c r="B251" s="115" t="s">
        <v>10</v>
      </c>
      <c r="C251" s="111" t="s">
        <v>10</v>
      </c>
      <c r="D251" s="70" t="s">
        <v>43</v>
      </c>
      <c r="E251" s="112">
        <v>100000</v>
      </c>
      <c r="F251" s="78">
        <v>100000</v>
      </c>
    </row>
    <row r="252" spans="1:7" s="70" customFormat="1" ht="10.5" customHeight="1">
      <c r="A252" s="69" t="s">
        <v>44</v>
      </c>
      <c r="B252" s="115" t="s">
        <v>10</v>
      </c>
      <c r="C252" s="111" t="s">
        <v>10</v>
      </c>
      <c r="D252" s="70" t="s">
        <v>115</v>
      </c>
      <c r="E252" s="112">
        <v>100000</v>
      </c>
      <c r="F252" s="78">
        <v>100000</v>
      </c>
      <c r="G252" s="82"/>
    </row>
    <row r="253" spans="1:6" s="70" customFormat="1" ht="10.5" customHeight="1">
      <c r="A253" s="69" t="s">
        <v>46</v>
      </c>
      <c r="B253" s="115" t="s">
        <v>10</v>
      </c>
      <c r="C253" s="111" t="s">
        <v>10</v>
      </c>
      <c r="D253" s="70" t="s">
        <v>45</v>
      </c>
      <c r="E253" s="112">
        <v>550000</v>
      </c>
      <c r="F253" s="78">
        <v>550000</v>
      </c>
    </row>
    <row r="254" spans="1:7" s="70" customFormat="1" ht="10.5" customHeight="1">
      <c r="A254" s="69" t="s">
        <v>47</v>
      </c>
      <c r="B254" s="115" t="s">
        <v>10</v>
      </c>
      <c r="C254" s="111" t="s">
        <v>10</v>
      </c>
      <c r="D254" s="70" t="s">
        <v>48</v>
      </c>
      <c r="E254" s="112">
        <v>1571100</v>
      </c>
      <c r="F254" s="78">
        <v>1054600</v>
      </c>
      <c r="G254"/>
    </row>
    <row r="255" spans="1:6" s="70" customFormat="1" ht="10.5" customHeight="1">
      <c r="A255" s="69" t="s">
        <v>103</v>
      </c>
      <c r="B255" s="115" t="s">
        <v>10</v>
      </c>
      <c r="C255" s="115" t="s">
        <v>10</v>
      </c>
      <c r="D255" s="70" t="s">
        <v>50</v>
      </c>
      <c r="E255" s="112">
        <v>3897200</v>
      </c>
      <c r="F255" s="78">
        <v>3983190</v>
      </c>
    </row>
    <row r="256" spans="1:7" s="70" customFormat="1" ht="12" customHeight="1">
      <c r="A256" s="116"/>
      <c r="B256" s="117">
        <f>SUM(B221:B255)</f>
        <v>276</v>
      </c>
      <c r="C256" s="118">
        <f>SUM(C221:C255)</f>
        <v>278</v>
      </c>
      <c r="D256" s="41" t="s">
        <v>51</v>
      </c>
      <c r="E256" s="87">
        <f>SUM(E221:E255)</f>
        <v>44127000</v>
      </c>
      <c r="F256" s="2">
        <f>SUM(F221:F255)</f>
        <v>46475000</v>
      </c>
      <c r="G256" s="119"/>
    </row>
    <row r="257" spans="1:6" s="70" customFormat="1" ht="9.75" customHeight="1">
      <c r="A257" s="5" t="s">
        <v>52</v>
      </c>
      <c r="C257" s="72"/>
      <c r="E257" s="120"/>
      <c r="F257" s="120"/>
    </row>
    <row r="258" spans="1:6" s="70" customFormat="1" ht="9.75" customHeight="1">
      <c r="A258" s="72" t="s">
        <v>243</v>
      </c>
      <c r="B258" s="72"/>
      <c r="C258" s="72"/>
      <c r="D258" s="72"/>
      <c r="E258" s="120"/>
      <c r="F258" s="120"/>
    </row>
    <row r="259" spans="1:6" s="70" customFormat="1" ht="9.75" customHeight="1">
      <c r="A259" s="5"/>
      <c r="C259" s="72"/>
      <c r="E259" s="120"/>
      <c r="F259" s="120"/>
    </row>
    <row r="260" spans="1:7" s="70" customFormat="1" ht="15.75" customHeight="1">
      <c r="A260" s="90"/>
      <c r="C260" s="72"/>
      <c r="E260" s="120"/>
      <c r="F260" s="120"/>
      <c r="G260" s="122">
        <v>155</v>
      </c>
    </row>
    <row r="261" spans="1:7" s="70" customFormat="1" ht="9.75" customHeight="1">
      <c r="A261" s="5"/>
      <c r="B261" s="72"/>
      <c r="C261" s="72"/>
      <c r="D261" s="72"/>
      <c r="E261" s="123"/>
      <c r="F261" s="123"/>
      <c r="G261" s="72"/>
    </row>
    <row r="262" spans="1:7" ht="19.5" customHeight="1" thickBot="1">
      <c r="A262" s="173" t="s">
        <v>198</v>
      </c>
      <c r="B262" s="173"/>
      <c r="C262" s="173"/>
      <c r="D262" s="173"/>
      <c r="E262" s="173"/>
      <c r="F262" s="173"/>
      <c r="G262" s="173"/>
    </row>
    <row r="263" spans="1:7" s="70" customFormat="1" ht="12" customHeight="1">
      <c r="A263" s="93"/>
      <c r="B263" s="21" t="s">
        <v>5</v>
      </c>
      <c r="C263" s="94"/>
      <c r="D263" s="95"/>
      <c r="E263" s="8" t="s">
        <v>0</v>
      </c>
      <c r="F263" s="96"/>
      <c r="G263" s="5"/>
    </row>
    <row r="264" spans="1:7" s="70" customFormat="1" ht="12" customHeight="1">
      <c r="A264" s="25" t="s">
        <v>6</v>
      </c>
      <c r="B264" s="84" t="s">
        <v>191</v>
      </c>
      <c r="C264" s="10" t="s">
        <v>230</v>
      </c>
      <c r="D264" s="97" t="s">
        <v>7</v>
      </c>
      <c r="E264" s="10" t="s">
        <v>230</v>
      </c>
      <c r="F264" s="84" t="s">
        <v>191</v>
      </c>
      <c r="G264" s="119"/>
    </row>
    <row r="265" spans="1:6" s="70" customFormat="1" ht="9.75" customHeight="1">
      <c r="A265" s="27"/>
      <c r="B265" s="27"/>
      <c r="C265" s="28"/>
      <c r="D265" s="97"/>
      <c r="E265" s="57"/>
      <c r="F265" s="29"/>
    </row>
    <row r="266" spans="1:6" s="70" customFormat="1" ht="10.5" customHeight="1">
      <c r="A266" s="124"/>
      <c r="B266" s="125"/>
      <c r="C266" s="126"/>
      <c r="D266" s="104" t="s">
        <v>53</v>
      </c>
      <c r="E266" s="112"/>
      <c r="F266" s="127"/>
    </row>
    <row r="267" spans="1:6" s="70" customFormat="1" ht="9.75" customHeight="1">
      <c r="A267" s="128"/>
      <c r="B267" s="125"/>
      <c r="C267" s="115"/>
      <c r="E267" s="112"/>
      <c r="F267" s="127"/>
    </row>
    <row r="268" spans="1:6" s="70" customFormat="1" ht="10.5" customHeight="1">
      <c r="A268" s="128"/>
      <c r="B268" s="125"/>
      <c r="C268" s="115"/>
      <c r="D268" s="50" t="s">
        <v>54</v>
      </c>
      <c r="E268" s="112"/>
      <c r="F268" s="127"/>
    </row>
    <row r="269" spans="1:6" s="70" customFormat="1" ht="9.75" customHeight="1">
      <c r="A269" s="128"/>
      <c r="B269" s="125"/>
      <c r="C269" s="115"/>
      <c r="D269" s="50"/>
      <c r="E269" s="112"/>
      <c r="F269" s="127"/>
    </row>
    <row r="270" spans="1:7" s="70" customFormat="1" ht="10.5" customHeight="1">
      <c r="A270" s="132" t="s">
        <v>206</v>
      </c>
      <c r="B270" s="115" t="s">
        <v>10</v>
      </c>
      <c r="C270" s="115" t="s">
        <v>10</v>
      </c>
      <c r="D270" s="129" t="s">
        <v>55</v>
      </c>
      <c r="E270" s="130">
        <v>540000</v>
      </c>
      <c r="F270" s="131">
        <v>285000</v>
      </c>
      <c r="G270" s="75" t="s">
        <v>17</v>
      </c>
    </row>
    <row r="271" spans="1:6" s="70" customFormat="1" ht="10.5" customHeight="1">
      <c r="A271" s="132" t="s">
        <v>56</v>
      </c>
      <c r="B271" s="115" t="s">
        <v>10</v>
      </c>
      <c r="C271" s="115" t="s">
        <v>10</v>
      </c>
      <c r="D271" s="70" t="s">
        <v>57</v>
      </c>
      <c r="E271" s="112">
        <v>7200000</v>
      </c>
      <c r="F271" s="78">
        <v>6900000</v>
      </c>
    </row>
    <row r="272" spans="1:7" s="70" customFormat="1" ht="10.5" customHeight="1">
      <c r="A272" s="132" t="s">
        <v>58</v>
      </c>
      <c r="B272" s="115" t="s">
        <v>10</v>
      </c>
      <c r="C272" s="115" t="s">
        <v>10</v>
      </c>
      <c r="D272" s="70" t="s">
        <v>59</v>
      </c>
      <c r="E272" s="112">
        <v>15000</v>
      </c>
      <c r="F272" s="78">
        <v>15000</v>
      </c>
      <c r="G272" s="37"/>
    </row>
    <row r="273" spans="1:7" s="70" customFormat="1" ht="10.5" customHeight="1">
      <c r="A273" s="132" t="s">
        <v>100</v>
      </c>
      <c r="B273" s="115" t="s">
        <v>10</v>
      </c>
      <c r="C273" s="115" t="s">
        <v>10</v>
      </c>
      <c r="D273" s="70" t="s">
        <v>49</v>
      </c>
      <c r="E273" s="112">
        <v>350000</v>
      </c>
      <c r="F273" s="78">
        <v>450000</v>
      </c>
      <c r="G273" s="37"/>
    </row>
    <row r="274" spans="1:6" s="70" customFormat="1" ht="12" customHeight="1">
      <c r="A274" s="128"/>
      <c r="B274" s="128"/>
      <c r="C274" s="126"/>
      <c r="D274" s="44" t="s">
        <v>60</v>
      </c>
      <c r="E274" s="74">
        <f>SUM(E270:E273)</f>
        <v>8105000</v>
      </c>
      <c r="F274" s="2">
        <f>SUM(F270:F273)</f>
        <v>7650000</v>
      </c>
    </row>
    <row r="275" spans="1:6" s="70" customFormat="1" ht="9.75" customHeight="1">
      <c r="A275" s="128"/>
      <c r="B275" s="128"/>
      <c r="C275" s="115"/>
      <c r="E275" s="112"/>
      <c r="F275" s="127"/>
    </row>
    <row r="276" spans="1:6" s="70" customFormat="1" ht="10.5" customHeight="1">
      <c r="A276" s="128"/>
      <c r="B276" s="128"/>
      <c r="C276" s="115"/>
      <c r="D276" s="50" t="s">
        <v>61</v>
      </c>
      <c r="E276" s="112"/>
      <c r="F276" s="127"/>
    </row>
    <row r="277" spans="1:6" s="70" customFormat="1" ht="9.75" customHeight="1">
      <c r="A277" s="128"/>
      <c r="B277" s="128"/>
      <c r="C277" s="115"/>
      <c r="D277" s="50"/>
      <c r="E277" s="112"/>
      <c r="F277" s="127"/>
    </row>
    <row r="278" spans="1:6" s="70" customFormat="1" ht="10.5" customHeight="1">
      <c r="A278" s="132" t="s">
        <v>207</v>
      </c>
      <c r="B278" s="115" t="s">
        <v>10</v>
      </c>
      <c r="C278" s="115" t="s">
        <v>10</v>
      </c>
      <c r="D278" s="70" t="s">
        <v>62</v>
      </c>
      <c r="E278" s="112">
        <v>300000</v>
      </c>
      <c r="F278" s="78">
        <v>300000</v>
      </c>
    </row>
    <row r="279" spans="1:6" s="70" customFormat="1" ht="10.5" customHeight="1">
      <c r="A279" s="132" t="s">
        <v>63</v>
      </c>
      <c r="B279" s="115" t="s">
        <v>10</v>
      </c>
      <c r="C279" s="115" t="s">
        <v>10</v>
      </c>
      <c r="D279" s="70" t="s">
        <v>86</v>
      </c>
      <c r="E279" s="112">
        <v>1750000</v>
      </c>
      <c r="F279" s="78">
        <v>1750000</v>
      </c>
    </row>
    <row r="280" spans="1:6" s="70" customFormat="1" ht="10.5" customHeight="1">
      <c r="A280" s="133" t="s">
        <v>64</v>
      </c>
      <c r="B280" s="115" t="s">
        <v>10</v>
      </c>
      <c r="C280" s="115" t="s">
        <v>10</v>
      </c>
      <c r="D280" s="70" t="s">
        <v>65</v>
      </c>
      <c r="E280" s="112">
        <v>7100000</v>
      </c>
      <c r="F280" s="78">
        <v>7400000</v>
      </c>
    </row>
    <row r="281" spans="1:7" s="70" customFormat="1" ht="10.5" customHeight="1">
      <c r="A281" s="133" t="s">
        <v>66</v>
      </c>
      <c r="B281" s="115" t="s">
        <v>10</v>
      </c>
      <c r="C281" s="115" t="s">
        <v>10</v>
      </c>
      <c r="D281" s="70" t="s">
        <v>67</v>
      </c>
      <c r="E281" s="112">
        <v>1000000</v>
      </c>
      <c r="F281" s="78">
        <v>950000</v>
      </c>
      <c r="G281" s="75"/>
    </row>
    <row r="282" spans="1:6" s="70" customFormat="1" ht="10.5" customHeight="1">
      <c r="A282" s="133" t="s">
        <v>68</v>
      </c>
      <c r="B282" s="115" t="s">
        <v>10</v>
      </c>
      <c r="C282" s="115" t="s">
        <v>10</v>
      </c>
      <c r="D282" s="70" t="s">
        <v>69</v>
      </c>
      <c r="E282" s="112">
        <v>300000</v>
      </c>
      <c r="F282" s="78">
        <v>300000</v>
      </c>
    </row>
    <row r="283" spans="1:7" s="70" customFormat="1" ht="10.5" customHeight="1">
      <c r="A283" s="133" t="s">
        <v>70</v>
      </c>
      <c r="B283" s="115" t="s">
        <v>10</v>
      </c>
      <c r="C283" s="115" t="s">
        <v>10</v>
      </c>
      <c r="D283" s="70" t="s">
        <v>111</v>
      </c>
      <c r="E283" s="112"/>
      <c r="F283" s="78"/>
      <c r="G283" s="37"/>
    </row>
    <row r="284" spans="1:6" s="70" customFormat="1" ht="10.5" customHeight="1">
      <c r="A284" s="133"/>
      <c r="B284" s="115"/>
      <c r="C284" s="115"/>
      <c r="D284" s="70" t="s">
        <v>71</v>
      </c>
      <c r="E284" s="112">
        <v>900000</v>
      </c>
      <c r="F284" s="78">
        <v>850000</v>
      </c>
    </row>
    <row r="285" spans="1:6" s="70" customFormat="1" ht="10.5" customHeight="1">
      <c r="A285" s="134" t="s">
        <v>82</v>
      </c>
      <c r="B285" s="115" t="s">
        <v>10</v>
      </c>
      <c r="C285" s="115" t="s">
        <v>10</v>
      </c>
      <c r="D285" s="70" t="s">
        <v>112</v>
      </c>
      <c r="E285" s="112">
        <v>100000</v>
      </c>
      <c r="F285" s="78">
        <v>100000</v>
      </c>
    </row>
    <row r="286" spans="1:6" s="70" customFormat="1" ht="10.5" customHeight="1">
      <c r="A286" s="134" t="s">
        <v>72</v>
      </c>
      <c r="B286" s="115" t="s">
        <v>10</v>
      </c>
      <c r="C286" s="115" t="s">
        <v>10</v>
      </c>
      <c r="D286" s="70" t="s">
        <v>73</v>
      </c>
      <c r="E286" s="112">
        <v>300000</v>
      </c>
      <c r="F286" s="78">
        <v>200000</v>
      </c>
    </row>
    <row r="287" spans="1:6" s="70" customFormat="1" ht="10.5" customHeight="1">
      <c r="A287" s="134" t="s">
        <v>87</v>
      </c>
      <c r="B287" s="115" t="s">
        <v>10</v>
      </c>
      <c r="C287" s="115" t="s">
        <v>10</v>
      </c>
      <c r="D287" s="70" t="s">
        <v>90</v>
      </c>
      <c r="E287" s="112">
        <v>1300000</v>
      </c>
      <c r="F287" s="78">
        <v>1300000</v>
      </c>
    </row>
    <row r="288" spans="1:6" s="70" customFormat="1" ht="10.5" customHeight="1">
      <c r="A288" s="134" t="s">
        <v>88</v>
      </c>
      <c r="B288" s="115" t="s">
        <v>10</v>
      </c>
      <c r="C288" s="115" t="s">
        <v>10</v>
      </c>
      <c r="D288" s="70" t="s">
        <v>91</v>
      </c>
      <c r="E288" s="112">
        <v>160000</v>
      </c>
      <c r="F288" s="78">
        <v>145000</v>
      </c>
    </row>
    <row r="289" spans="1:6" s="70" customFormat="1" ht="10.5" customHeight="1">
      <c r="A289" s="134" t="s">
        <v>89</v>
      </c>
      <c r="B289" s="115" t="s">
        <v>10</v>
      </c>
      <c r="C289" s="115" t="s">
        <v>10</v>
      </c>
      <c r="D289" s="70" t="s">
        <v>92</v>
      </c>
      <c r="E289" s="112">
        <v>375000</v>
      </c>
      <c r="F289" s="78">
        <v>500000</v>
      </c>
    </row>
    <row r="290" spans="1:7" s="70" customFormat="1" ht="10.5" customHeight="1">
      <c r="A290" s="133" t="s">
        <v>74</v>
      </c>
      <c r="B290" s="115" t="s">
        <v>10</v>
      </c>
      <c r="C290" s="115" t="s">
        <v>10</v>
      </c>
      <c r="D290" s="70" t="s">
        <v>75</v>
      </c>
      <c r="E290" s="112">
        <v>250000</v>
      </c>
      <c r="F290" s="78">
        <v>225000</v>
      </c>
      <c r="G290"/>
    </row>
    <row r="291" spans="1:6" s="70" customFormat="1" ht="10.5" customHeight="1">
      <c r="A291" s="133" t="s">
        <v>93</v>
      </c>
      <c r="B291" s="115" t="s">
        <v>10</v>
      </c>
      <c r="C291" s="115" t="s">
        <v>10</v>
      </c>
      <c r="D291" s="70" t="s">
        <v>97</v>
      </c>
      <c r="E291" s="112">
        <v>100000</v>
      </c>
      <c r="F291" s="78">
        <v>100000</v>
      </c>
    </row>
    <row r="292" spans="1:7" s="70" customFormat="1" ht="10.5" customHeight="1">
      <c r="A292" s="133" t="s">
        <v>94</v>
      </c>
      <c r="B292" s="115" t="s">
        <v>10</v>
      </c>
      <c r="C292" s="115" t="s">
        <v>10</v>
      </c>
      <c r="D292" s="70" t="s">
        <v>228</v>
      </c>
      <c r="E292" s="112">
        <v>190000</v>
      </c>
      <c r="F292" s="78">
        <v>120000</v>
      </c>
      <c r="G292"/>
    </row>
    <row r="293" spans="1:7" s="70" customFormat="1" ht="10.5" customHeight="1">
      <c r="A293" s="133" t="s">
        <v>95</v>
      </c>
      <c r="B293" s="115" t="s">
        <v>10</v>
      </c>
      <c r="C293" s="115" t="s">
        <v>10</v>
      </c>
      <c r="D293" s="70" t="s">
        <v>96</v>
      </c>
      <c r="E293" s="112">
        <v>810000</v>
      </c>
      <c r="F293" s="78">
        <v>825000</v>
      </c>
      <c r="G293"/>
    </row>
    <row r="294" spans="1:7" s="70" customFormat="1" ht="10.5" customHeight="1">
      <c r="A294" s="133" t="s">
        <v>116</v>
      </c>
      <c r="B294" s="115" t="s">
        <v>10</v>
      </c>
      <c r="C294" s="115" t="s">
        <v>10</v>
      </c>
      <c r="D294" s="70" t="s">
        <v>190</v>
      </c>
      <c r="E294" s="112">
        <v>500000</v>
      </c>
      <c r="F294" s="78">
        <v>600000</v>
      </c>
      <c r="G294" s="75"/>
    </row>
    <row r="295" spans="1:6" s="70" customFormat="1" ht="12.75">
      <c r="A295" s="128"/>
      <c r="B295" s="115"/>
      <c r="C295" s="115"/>
      <c r="D295" s="44" t="s">
        <v>76</v>
      </c>
      <c r="E295" s="87">
        <f>SUM(E278:E294)</f>
        <v>15435000</v>
      </c>
      <c r="F295" s="135">
        <f>SUM(F278:F294)</f>
        <v>15665000</v>
      </c>
    </row>
    <row r="296" spans="1:6" s="70" customFormat="1" ht="9.75" customHeight="1">
      <c r="A296" s="128"/>
      <c r="B296" s="115"/>
      <c r="C296" s="115"/>
      <c r="E296" s="112"/>
      <c r="F296" s="127"/>
    </row>
    <row r="297" spans="1:6" s="70" customFormat="1" ht="10.5" customHeight="1">
      <c r="A297" s="128"/>
      <c r="B297" s="115"/>
      <c r="C297" s="115"/>
      <c r="D297" s="50" t="s">
        <v>77</v>
      </c>
      <c r="E297" s="112"/>
      <c r="F297" s="127"/>
    </row>
    <row r="298" spans="1:6" s="70" customFormat="1" ht="9.75" customHeight="1">
      <c r="A298" s="128"/>
      <c r="B298" s="115"/>
      <c r="C298" s="115"/>
      <c r="D298" s="50"/>
      <c r="E298" s="112"/>
      <c r="F298" s="127"/>
    </row>
    <row r="299" spans="1:7" s="70" customFormat="1" ht="10.5" customHeight="1">
      <c r="A299" s="133" t="s">
        <v>227</v>
      </c>
      <c r="B299" s="115" t="s">
        <v>10</v>
      </c>
      <c r="C299" s="115" t="s">
        <v>10</v>
      </c>
      <c r="D299" s="70" t="s">
        <v>105</v>
      </c>
      <c r="E299" s="112">
        <v>170000</v>
      </c>
      <c r="F299" s="78">
        <v>160000</v>
      </c>
      <c r="G299" s="70" t="s">
        <v>17</v>
      </c>
    </row>
    <row r="300" spans="1:7" s="70" customFormat="1" ht="12" customHeight="1">
      <c r="A300" s="128"/>
      <c r="B300" s="128"/>
      <c r="C300" s="126"/>
      <c r="D300" s="44" t="s">
        <v>79</v>
      </c>
      <c r="E300" s="74">
        <f>SUM(E299)</f>
        <v>170000</v>
      </c>
      <c r="F300" s="2">
        <f>SUM(F299)</f>
        <v>160000</v>
      </c>
      <c r="G300"/>
    </row>
    <row r="301" spans="1:6" s="70" customFormat="1" ht="9.75" customHeight="1">
      <c r="A301" s="128"/>
      <c r="B301" s="128"/>
      <c r="C301" s="126"/>
      <c r="E301" s="112"/>
      <c r="F301" s="127"/>
    </row>
    <row r="302" spans="1:7" s="70" customFormat="1" ht="12" customHeight="1">
      <c r="A302" s="136"/>
      <c r="B302" s="136"/>
      <c r="C302" s="137"/>
      <c r="D302" s="41" t="s">
        <v>80</v>
      </c>
      <c r="E302" s="89">
        <f>SUM(E300,E295,E274)</f>
        <v>23710000</v>
      </c>
      <c r="F302" s="4">
        <f>SUM(F300,F295,F274)</f>
        <v>23475000</v>
      </c>
      <c r="G302" s="119"/>
    </row>
    <row r="303" spans="1:6" s="70" customFormat="1" ht="12" customHeight="1">
      <c r="A303" s="5" t="s">
        <v>52</v>
      </c>
      <c r="C303" s="72"/>
      <c r="E303" s="120"/>
      <c r="F303" s="120"/>
    </row>
    <row r="304" spans="1:7" s="70" customFormat="1" ht="15">
      <c r="A304" s="90">
        <v>156</v>
      </c>
      <c r="B304" s="172"/>
      <c r="C304" s="172"/>
      <c r="G304" s="90"/>
    </row>
    <row r="305" spans="1:7" ht="12.75">
      <c r="A305" s="70"/>
      <c r="B305" s="70"/>
      <c r="C305" s="70"/>
      <c r="D305" s="70"/>
      <c r="E305" s="70"/>
      <c r="F305" s="70"/>
      <c r="G305" s="70"/>
    </row>
    <row r="306" spans="1:7" ht="19.5" customHeight="1" thickBot="1">
      <c r="A306" s="173" t="s">
        <v>198</v>
      </c>
      <c r="B306" s="173"/>
      <c r="C306" s="173"/>
      <c r="D306" s="173"/>
      <c r="E306" s="173"/>
      <c r="F306" s="173"/>
      <c r="G306" s="173"/>
    </row>
    <row r="307" spans="1:7" ht="12.75">
      <c r="A307" s="93"/>
      <c r="B307" s="21" t="s">
        <v>5</v>
      </c>
      <c r="C307" s="94"/>
      <c r="D307" s="95"/>
      <c r="E307" s="8" t="s">
        <v>0</v>
      </c>
      <c r="F307" s="96"/>
      <c r="G307" s="5"/>
    </row>
    <row r="308" spans="1:7" ht="12.75">
      <c r="A308" s="25" t="s">
        <v>6</v>
      </c>
      <c r="B308" s="84" t="s">
        <v>191</v>
      </c>
      <c r="C308" s="10" t="s">
        <v>230</v>
      </c>
      <c r="D308" s="97" t="s">
        <v>7</v>
      </c>
      <c r="E308" s="10" t="s">
        <v>230</v>
      </c>
      <c r="F308" s="84" t="s">
        <v>191</v>
      </c>
      <c r="G308" s="141"/>
    </row>
    <row r="309" spans="1:7" ht="12.75">
      <c r="A309" s="27"/>
      <c r="B309" s="99"/>
      <c r="C309" s="100"/>
      <c r="D309" s="97"/>
      <c r="E309" s="57"/>
      <c r="F309" s="101"/>
      <c r="G309" s="98"/>
    </row>
    <row r="310" spans="1:7" ht="12.75">
      <c r="A310" s="27"/>
      <c r="B310" s="27"/>
      <c r="C310" s="28"/>
      <c r="D310" s="97" t="s">
        <v>213</v>
      </c>
      <c r="E310" s="29"/>
      <c r="F310" s="29"/>
      <c r="G310" s="70"/>
    </row>
    <row r="311" spans="1:7" ht="12.75">
      <c r="A311" s="27"/>
      <c r="B311" s="27"/>
      <c r="C311" s="28"/>
      <c r="D311" s="97"/>
      <c r="E311" s="29"/>
      <c r="F311" s="29"/>
      <c r="G311" s="70"/>
    </row>
    <row r="312" spans="1:7" ht="12.75">
      <c r="A312" s="103" t="s">
        <v>222</v>
      </c>
      <c r="B312" s="125"/>
      <c r="C312" s="103"/>
      <c r="D312" s="104" t="s">
        <v>9</v>
      </c>
      <c r="E312" s="105"/>
      <c r="F312" s="106"/>
      <c r="G312" s="70"/>
    </row>
    <row r="313" spans="1:7" ht="10.5" customHeight="1">
      <c r="A313" s="103"/>
      <c r="B313" s="125"/>
      <c r="C313" s="103"/>
      <c r="D313" s="97"/>
      <c r="E313" s="105"/>
      <c r="F313" s="106"/>
      <c r="G313" s="70"/>
    </row>
    <row r="314" spans="1:7" ht="10.5" customHeight="1">
      <c r="A314" s="109" t="s">
        <v>11</v>
      </c>
      <c r="B314" s="77">
        <v>1</v>
      </c>
      <c r="C314" s="85">
        <v>1</v>
      </c>
      <c r="D314" s="70" t="s">
        <v>214</v>
      </c>
      <c r="E314" s="169">
        <v>240000</v>
      </c>
      <c r="F314" s="154">
        <v>420000</v>
      </c>
      <c r="G314" s="75" t="s">
        <v>17</v>
      </c>
    </row>
    <row r="315" spans="1:7" ht="10.5" customHeight="1">
      <c r="A315" s="69" t="s">
        <v>12</v>
      </c>
      <c r="B315" s="77">
        <v>1</v>
      </c>
      <c r="C315" s="85">
        <v>1</v>
      </c>
      <c r="D315" s="70" t="s">
        <v>215</v>
      </c>
      <c r="E315" s="81">
        <v>218400</v>
      </c>
      <c r="F315" s="78">
        <v>105000</v>
      </c>
      <c r="G315" s="70"/>
    </row>
    <row r="316" spans="1:7" ht="10.5" customHeight="1">
      <c r="A316" s="69" t="s">
        <v>13</v>
      </c>
      <c r="B316" s="77">
        <v>1</v>
      </c>
      <c r="C316" s="85">
        <v>1</v>
      </c>
      <c r="D316" s="70" t="s">
        <v>216</v>
      </c>
      <c r="E316" s="81">
        <v>93800</v>
      </c>
      <c r="F316" s="78">
        <v>93800</v>
      </c>
      <c r="G316" s="70"/>
    </row>
    <row r="317" spans="1:7" ht="10.5" customHeight="1">
      <c r="A317" s="69" t="s">
        <v>14</v>
      </c>
      <c r="B317" s="77">
        <v>1</v>
      </c>
      <c r="C317" s="85">
        <v>1</v>
      </c>
      <c r="D317" s="70" t="s">
        <v>123</v>
      </c>
      <c r="E317" s="81">
        <v>72100</v>
      </c>
      <c r="F317" s="78">
        <v>72100</v>
      </c>
      <c r="G317" s="37"/>
    </row>
    <row r="318" spans="1:7" ht="10.5" customHeight="1">
      <c r="A318" s="69" t="s">
        <v>15</v>
      </c>
      <c r="B318" s="77">
        <v>1</v>
      </c>
      <c r="C318" s="85">
        <v>1</v>
      </c>
      <c r="D318" s="70" t="s">
        <v>125</v>
      </c>
      <c r="E318" s="81">
        <v>127200</v>
      </c>
      <c r="F318" s="78">
        <v>123600</v>
      </c>
      <c r="G318" s="75"/>
    </row>
    <row r="319" spans="1:7" ht="10.5" customHeight="1">
      <c r="A319" s="69" t="s">
        <v>16</v>
      </c>
      <c r="B319" s="77">
        <v>1</v>
      </c>
      <c r="C319" s="85">
        <v>1</v>
      </c>
      <c r="D319" s="70" t="s">
        <v>124</v>
      </c>
      <c r="E319" s="81">
        <v>42150</v>
      </c>
      <c r="F319" s="78">
        <v>77275</v>
      </c>
      <c r="G319" s="70"/>
    </row>
    <row r="320" spans="1:7" ht="10.5" customHeight="1">
      <c r="A320" s="69" t="s">
        <v>18</v>
      </c>
      <c r="B320" s="76">
        <v>1</v>
      </c>
      <c r="C320" s="73">
        <v>1</v>
      </c>
      <c r="D320" s="70" t="s">
        <v>128</v>
      </c>
      <c r="E320" s="81">
        <v>100800</v>
      </c>
      <c r="F320" s="78">
        <v>100800</v>
      </c>
      <c r="G320" s="70" t="s">
        <v>217</v>
      </c>
    </row>
    <row r="321" spans="1:7" ht="10.5" customHeight="1">
      <c r="A321" s="69" t="s">
        <v>19</v>
      </c>
      <c r="B321" s="69" t="s">
        <v>10</v>
      </c>
      <c r="C321" s="133" t="s">
        <v>10</v>
      </c>
      <c r="D321" s="70" t="s">
        <v>218</v>
      </c>
      <c r="E321" s="81">
        <v>10</v>
      </c>
      <c r="F321" s="78">
        <v>10</v>
      </c>
      <c r="G321" s="70"/>
    </row>
    <row r="322" spans="1:7" ht="10.5" customHeight="1">
      <c r="A322" s="69" t="s">
        <v>20</v>
      </c>
      <c r="B322" s="69" t="s">
        <v>10</v>
      </c>
      <c r="C322" s="133" t="s">
        <v>10</v>
      </c>
      <c r="D322" s="70" t="s">
        <v>45</v>
      </c>
      <c r="E322" s="81">
        <v>87630</v>
      </c>
      <c r="F322" s="78">
        <v>76120</v>
      </c>
      <c r="G322" s="70"/>
    </row>
    <row r="323" spans="1:7" ht="10.5" customHeight="1">
      <c r="A323" s="69" t="s">
        <v>21</v>
      </c>
      <c r="B323" s="69" t="s">
        <v>10</v>
      </c>
      <c r="C323" s="133" t="s">
        <v>10</v>
      </c>
      <c r="D323" s="70" t="s">
        <v>39</v>
      </c>
      <c r="E323" s="81">
        <v>10</v>
      </c>
      <c r="F323" s="78">
        <v>10</v>
      </c>
      <c r="G323" s="37"/>
    </row>
    <row r="324" spans="1:7" ht="10.5" customHeight="1">
      <c r="A324" s="69" t="s">
        <v>22</v>
      </c>
      <c r="B324" s="69" t="s">
        <v>10</v>
      </c>
      <c r="C324" s="133" t="s">
        <v>10</v>
      </c>
      <c r="D324" s="70" t="s">
        <v>48</v>
      </c>
      <c r="E324" s="81">
        <v>34300</v>
      </c>
      <c r="F324" s="78">
        <v>33170</v>
      </c>
      <c r="G324" s="70"/>
    </row>
    <row r="325" spans="1:7" ht="10.5" customHeight="1">
      <c r="A325" s="69" t="s">
        <v>23</v>
      </c>
      <c r="B325" s="116" t="s">
        <v>10</v>
      </c>
      <c r="C325" s="155" t="s">
        <v>10</v>
      </c>
      <c r="D325" s="70" t="s">
        <v>50</v>
      </c>
      <c r="E325" s="81">
        <v>163600</v>
      </c>
      <c r="F325" s="78">
        <v>128115</v>
      </c>
      <c r="G325" s="70" t="s">
        <v>217</v>
      </c>
    </row>
    <row r="326" spans="1:7" ht="12.75" customHeight="1">
      <c r="A326" s="69"/>
      <c r="B326" s="156">
        <f>SUM(B314:B325)</f>
        <v>7</v>
      </c>
      <c r="C326" s="157">
        <f>SUM(C314:C325)</f>
        <v>7</v>
      </c>
      <c r="D326" s="158" t="s">
        <v>51</v>
      </c>
      <c r="E326" s="74">
        <f>SUM(E314:E325)</f>
        <v>1180000</v>
      </c>
      <c r="F326" s="2">
        <f>SUM(F314:F325)</f>
        <v>1230000</v>
      </c>
      <c r="G326" s="37"/>
    </row>
    <row r="327" spans="1:7" ht="12.75">
      <c r="A327" s="69"/>
      <c r="B327" s="125"/>
      <c r="C327" s="103"/>
      <c r="D327" s="70"/>
      <c r="E327" s="112"/>
      <c r="F327" s="159"/>
      <c r="G327" s="37"/>
    </row>
    <row r="328" spans="1:7" ht="12.75">
      <c r="A328" s="69"/>
      <c r="B328" s="69"/>
      <c r="C328" s="133"/>
      <c r="D328" s="104" t="s">
        <v>53</v>
      </c>
      <c r="E328" s="112"/>
      <c r="F328" s="159"/>
      <c r="G328" s="70"/>
    </row>
    <row r="329" spans="1:7" ht="12.75">
      <c r="A329" s="69"/>
      <c r="B329" s="69"/>
      <c r="C329" s="133"/>
      <c r="D329" s="104"/>
      <c r="E329" s="112"/>
      <c r="F329" s="159"/>
      <c r="G329" s="70"/>
    </row>
    <row r="330" spans="1:7" ht="12.75">
      <c r="A330" s="69"/>
      <c r="B330" s="69"/>
      <c r="C330" s="133"/>
      <c r="D330" s="50" t="s">
        <v>54</v>
      </c>
      <c r="E330" s="112"/>
      <c r="F330" s="159"/>
      <c r="G330" s="70"/>
    </row>
    <row r="331" spans="1:7" ht="10.5" customHeight="1">
      <c r="A331" s="69"/>
      <c r="B331" s="69"/>
      <c r="C331" s="133"/>
      <c r="D331" s="50"/>
      <c r="E331" s="112"/>
      <c r="F331" s="159"/>
      <c r="G331" s="70"/>
    </row>
    <row r="332" spans="1:7" ht="10.5" customHeight="1">
      <c r="A332" s="103" t="s">
        <v>223</v>
      </c>
      <c r="B332" s="69" t="s">
        <v>10</v>
      </c>
      <c r="C332" s="133" t="s">
        <v>10</v>
      </c>
      <c r="D332" s="70" t="s">
        <v>57</v>
      </c>
      <c r="E332" s="81">
        <v>80000</v>
      </c>
      <c r="F332" s="78">
        <v>80000</v>
      </c>
      <c r="G332" s="70"/>
    </row>
    <row r="333" spans="1:7" ht="10.5" customHeight="1">
      <c r="A333" s="133" t="s">
        <v>100</v>
      </c>
      <c r="B333" s="69" t="s">
        <v>10</v>
      </c>
      <c r="C333" s="133" t="s">
        <v>10</v>
      </c>
      <c r="D333" s="70" t="s">
        <v>49</v>
      </c>
      <c r="E333" s="81">
        <v>3000</v>
      </c>
      <c r="F333" s="78">
        <v>3000</v>
      </c>
      <c r="G333" s="70"/>
    </row>
    <row r="334" spans="1:7" ht="12.75">
      <c r="A334" s="69"/>
      <c r="B334" s="69"/>
      <c r="C334" s="133"/>
      <c r="D334" s="158" t="s">
        <v>60</v>
      </c>
      <c r="E334" s="74">
        <f>SUM(E332:E333)</f>
        <v>83000</v>
      </c>
      <c r="F334" s="83">
        <f>SUM(F332:F333)</f>
        <v>83000</v>
      </c>
      <c r="G334" s="70"/>
    </row>
    <row r="335" spans="1:7" ht="12.75">
      <c r="A335" s="69"/>
      <c r="B335" s="69"/>
      <c r="C335" s="133"/>
      <c r="D335" s="70"/>
      <c r="E335" s="112"/>
      <c r="F335" s="160"/>
      <c r="G335" s="37"/>
    </row>
    <row r="336" spans="1:7" ht="12.75">
      <c r="A336" s="69"/>
      <c r="B336" s="69"/>
      <c r="C336" s="133"/>
      <c r="D336" s="50" t="s">
        <v>61</v>
      </c>
      <c r="E336" s="112"/>
      <c r="F336" s="159"/>
      <c r="G336" s="70"/>
    </row>
    <row r="337" spans="1:7" ht="12.75">
      <c r="A337" s="69"/>
      <c r="B337" s="69"/>
      <c r="C337" s="133"/>
      <c r="D337" s="50"/>
      <c r="E337" s="112"/>
      <c r="F337" s="159"/>
      <c r="G337" s="70"/>
    </row>
    <row r="338" spans="1:7" ht="10.5" customHeight="1">
      <c r="A338" s="133" t="s">
        <v>224</v>
      </c>
      <c r="B338" s="69" t="s">
        <v>10</v>
      </c>
      <c r="C338" s="133" t="s">
        <v>10</v>
      </c>
      <c r="D338" s="70" t="s">
        <v>62</v>
      </c>
      <c r="E338" s="81">
        <v>50000</v>
      </c>
      <c r="F338" s="78">
        <v>50000</v>
      </c>
      <c r="G338" s="70"/>
    </row>
    <row r="339" spans="1:7" ht="10.5" customHeight="1">
      <c r="A339" s="133" t="s">
        <v>63</v>
      </c>
      <c r="B339" s="69" t="s">
        <v>10</v>
      </c>
      <c r="C339" s="133" t="s">
        <v>10</v>
      </c>
      <c r="D339" s="70" t="s">
        <v>86</v>
      </c>
      <c r="E339" s="81">
        <v>30000</v>
      </c>
      <c r="F339" s="78">
        <v>30000</v>
      </c>
      <c r="G339" s="70"/>
    </row>
    <row r="340" spans="1:7" ht="10.5" customHeight="1">
      <c r="A340" s="133" t="s">
        <v>64</v>
      </c>
      <c r="B340" s="161" t="s">
        <v>10</v>
      </c>
      <c r="C340" s="162" t="s">
        <v>10</v>
      </c>
      <c r="D340" s="129" t="s">
        <v>65</v>
      </c>
      <c r="E340" s="81">
        <v>65000</v>
      </c>
      <c r="F340" s="78">
        <v>65000</v>
      </c>
      <c r="G340" s="70"/>
    </row>
    <row r="341" spans="1:7" ht="10.5" customHeight="1">
      <c r="A341" s="73" t="s">
        <v>68</v>
      </c>
      <c r="B341" s="69" t="s">
        <v>10</v>
      </c>
      <c r="C341" s="133" t="s">
        <v>10</v>
      </c>
      <c r="D341" s="71" t="s">
        <v>69</v>
      </c>
      <c r="E341" s="81">
        <v>35000</v>
      </c>
      <c r="F341" s="78">
        <v>35000</v>
      </c>
      <c r="G341" s="70"/>
    </row>
    <row r="342" spans="1:7" ht="10.5" customHeight="1">
      <c r="A342" s="73" t="s">
        <v>89</v>
      </c>
      <c r="B342" s="69" t="s">
        <v>10</v>
      </c>
      <c r="C342" s="133" t="s">
        <v>10</v>
      </c>
      <c r="D342" s="71" t="s">
        <v>92</v>
      </c>
      <c r="E342" s="81">
        <v>13000</v>
      </c>
      <c r="F342" s="78">
        <v>13000</v>
      </c>
      <c r="G342" s="70"/>
    </row>
    <row r="343" spans="1:7" ht="10.5" customHeight="1">
      <c r="A343" s="133" t="s">
        <v>226</v>
      </c>
      <c r="B343" s="69" t="s">
        <v>10</v>
      </c>
      <c r="C343" s="133" t="s">
        <v>10</v>
      </c>
      <c r="D343" s="129" t="s">
        <v>219</v>
      </c>
      <c r="E343" s="81"/>
      <c r="F343" s="78"/>
      <c r="G343" s="70"/>
    </row>
    <row r="344" spans="1:7" ht="10.5" customHeight="1">
      <c r="A344" s="133"/>
      <c r="B344" s="69"/>
      <c r="C344" s="133"/>
      <c r="D344" s="70" t="s">
        <v>220</v>
      </c>
      <c r="E344" s="81">
        <v>225000</v>
      </c>
      <c r="F344" s="78">
        <v>225000</v>
      </c>
      <c r="G344" s="70"/>
    </row>
    <row r="345" spans="1:7" ht="10.5" customHeight="1">
      <c r="A345" s="133" t="s">
        <v>74</v>
      </c>
      <c r="B345" s="69" t="s">
        <v>10</v>
      </c>
      <c r="C345" s="133" t="s">
        <v>10</v>
      </c>
      <c r="D345" s="70" t="s">
        <v>75</v>
      </c>
      <c r="E345" s="81">
        <v>3000</v>
      </c>
      <c r="F345" s="78">
        <v>3000</v>
      </c>
      <c r="G345" s="70"/>
    </row>
    <row r="346" spans="1:7" ht="10.5" customHeight="1">
      <c r="A346" s="133" t="s">
        <v>95</v>
      </c>
      <c r="B346" s="69" t="s">
        <v>10</v>
      </c>
      <c r="C346" s="133" t="s">
        <v>10</v>
      </c>
      <c r="D346" s="70" t="s">
        <v>96</v>
      </c>
      <c r="E346" s="81">
        <v>16000</v>
      </c>
      <c r="F346" s="78">
        <v>16000</v>
      </c>
      <c r="G346" s="70"/>
    </row>
    <row r="347" spans="1:7" ht="12.75">
      <c r="A347" s="128"/>
      <c r="B347" s="128"/>
      <c r="C347" s="126"/>
      <c r="D347" s="158" t="s">
        <v>76</v>
      </c>
      <c r="E347" s="74">
        <f>SUM(E338:E346)</f>
        <v>437000</v>
      </c>
      <c r="F347" s="2">
        <f>SUM(F338:F346)</f>
        <v>437000</v>
      </c>
      <c r="G347" s="70"/>
    </row>
    <row r="348" spans="1:7" ht="12.75">
      <c r="A348" s="128"/>
      <c r="B348" s="128"/>
      <c r="C348" s="126"/>
      <c r="D348" s="70"/>
      <c r="E348" s="112"/>
      <c r="F348" s="127"/>
      <c r="G348" s="70"/>
    </row>
    <row r="349" spans="1:7" ht="12.75">
      <c r="A349" s="136"/>
      <c r="B349" s="136"/>
      <c r="C349" s="137"/>
      <c r="D349" s="163" t="s">
        <v>221</v>
      </c>
      <c r="E349" s="164">
        <f>SUM(E334+E347)</f>
        <v>520000</v>
      </c>
      <c r="F349" s="4">
        <f>SUM(F334+F347)</f>
        <v>520000</v>
      </c>
      <c r="G349" s="119"/>
    </row>
    <row r="350" spans="1:7" ht="12.75">
      <c r="A350" s="165" t="s">
        <v>52</v>
      </c>
      <c r="B350" s="98"/>
      <c r="C350" s="166"/>
      <c r="D350" s="63"/>
      <c r="E350" s="167"/>
      <c r="F350" s="168"/>
      <c r="G350" s="98"/>
    </row>
    <row r="351" spans="1:4" ht="9.75" customHeight="1">
      <c r="A351" s="5"/>
      <c r="B351" s="5"/>
      <c r="C351" s="5"/>
      <c r="D351" s="5"/>
    </row>
  </sheetData>
  <sheetProtection/>
  <mergeCells count="11">
    <mergeCell ref="B304:C304"/>
    <mergeCell ref="A306:G306"/>
    <mergeCell ref="B211:C211"/>
    <mergeCell ref="A213:G213"/>
    <mergeCell ref="A262:G262"/>
    <mergeCell ref="B1:C1"/>
    <mergeCell ref="B139:C139"/>
    <mergeCell ref="A3:G3"/>
    <mergeCell ref="A141:G141"/>
    <mergeCell ref="A76:G76"/>
    <mergeCell ref="E4:F4"/>
  </mergeCells>
  <printOptions/>
  <pageMargins left="0.5" right="0.5" top="0.5" bottom="0.5" header="0.5" footer="0.5"/>
  <pageSetup horizontalDpi="180" verticalDpi="180" orientation="portrait" paperSize="9" r:id="rId2"/>
  <headerFooter alignWithMargins="0">
    <oddHeader>&amp;C&amp;11EXPENDITURE</oddHeader>
  </headerFooter>
  <rowBreaks count="5" manualBreakCount="5">
    <brk id="73" max="255" man="1"/>
    <brk id="138" max="255" man="1"/>
    <brk id="210" max="255" man="1"/>
    <brk id="259" max="255" man="1"/>
    <brk id="30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mof</dc:creator>
  <cp:keywords/>
  <dc:description/>
  <cp:lastModifiedBy>sabrina</cp:lastModifiedBy>
  <cp:lastPrinted>2007-06-14T07:03:02Z</cp:lastPrinted>
  <dcterms:created xsi:type="dcterms:W3CDTF">2000-01-11T07:10:47Z</dcterms:created>
  <dcterms:modified xsi:type="dcterms:W3CDTF">2007-06-15T07:31:16Z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84500.0000000000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