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8" activeTab="0"/>
  </bookViews>
  <sheets>
    <sheet name="FINANCE" sheetId="1" r:id="rId1"/>
  </sheets>
  <definedNames>
    <definedName name="_xlnm.Print_Area" localSheetId="0">'FINANCE'!$A$1:$G$387</definedName>
  </definedNames>
  <calcPr fullCalcOnLoad="1"/>
</workbook>
</file>

<file path=xl/sharedStrings.xml><?xml version="1.0" encoding="utf-8"?>
<sst xmlns="http://schemas.openxmlformats.org/spreadsheetml/2006/main" count="873" uniqueCount="363">
  <si>
    <t>Estimates (Rs)</t>
  </si>
  <si>
    <t>General</t>
  </si>
  <si>
    <t xml:space="preserve">     A. Personal Emoluments</t>
  </si>
  <si>
    <t xml:space="preserve">     B. Other Charges Recurrent</t>
  </si>
  <si>
    <t>Establishment</t>
  </si>
  <si>
    <t>Item No.</t>
  </si>
  <si>
    <t>DETAILS</t>
  </si>
  <si>
    <t>GENERAL</t>
  </si>
  <si>
    <t>A.  Personal Emoluments</t>
  </si>
  <si>
    <t>(1)</t>
  </si>
  <si>
    <t>--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</si>
  <si>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</si>
  <si>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</si>
  <si>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</si>
  <si>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</si>
  <si>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</si>
  <si>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</si>
  <si>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</si>
  <si>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</si>
  <si>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</si>
  <si>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</si>
  <si>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</si>
  <si>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M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</si>
  <si>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</si>
  <si>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</si>
  <si>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</si>
  <si>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</si>
  <si>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</si>
  <si>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</si>
  <si>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</si>
  <si>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</si>
  <si>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</si>
  <si>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</si>
  <si>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</si>
  <si>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</si>
  <si>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</si>
  <si>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</si>
  <si>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</si>
  <si>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</si>
  <si>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</si>
  <si>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Acting allowance</t>
  </si>
  <si>
    <t>(30)</t>
  </si>
  <si>
    <t>Extra assistance</t>
  </si>
  <si>
    <t>(31)</t>
  </si>
  <si>
    <t>Responsibility allowance</t>
  </si>
  <si>
    <t>(32)</t>
  </si>
  <si>
    <t>Duty allowance</t>
  </si>
  <si>
    <t>(33)</t>
  </si>
  <si>
    <t>(34)</t>
  </si>
  <si>
    <t>Extra remuneration</t>
  </si>
  <si>
    <t>(35)</t>
  </si>
  <si>
    <t xml:space="preserve">Overtime </t>
  </si>
  <si>
    <t>End-of-year bonus</t>
  </si>
  <si>
    <t>See inside front cover for significance of symbols and abbreviations.</t>
  </si>
  <si>
    <r>
      <t xml:space="preserve">A. Personal Emoluments - </t>
    </r>
    <r>
      <rPr>
        <i/>
        <sz val="10"/>
        <rFont val="Times New Roman"/>
        <family val="0"/>
      </rPr>
      <t>continued</t>
    </r>
  </si>
  <si>
    <t>Brought forward</t>
  </si>
  <si>
    <t>(38)</t>
  </si>
  <si>
    <t>(39)</t>
  </si>
  <si>
    <t>(40)</t>
  </si>
  <si>
    <t>(41)</t>
  </si>
  <si>
    <t>(42)</t>
  </si>
  <si>
    <t>(43)</t>
  </si>
  <si>
    <t>FINANCE  CADRE</t>
  </si>
  <si>
    <t>(44)</t>
  </si>
  <si>
    <t>(45)</t>
  </si>
  <si>
    <t>(46)</t>
  </si>
  <si>
    <t>(47)</t>
  </si>
  <si>
    <t>(48)</t>
  </si>
  <si>
    <t>(49)</t>
  </si>
  <si>
    <t>(52)</t>
  </si>
  <si>
    <t>(53)</t>
  </si>
  <si>
    <t>(54)</t>
  </si>
  <si>
    <t>INTERNAL CONTROL CADRE</t>
  </si>
  <si>
    <t>TOTAL PERSONAL EMOLUMENTS</t>
  </si>
  <si>
    <t>B. Other Charges Recurrent</t>
  </si>
  <si>
    <t>Other Staff Costs</t>
  </si>
  <si>
    <t>Wages</t>
  </si>
  <si>
    <t>.003</t>
  </si>
  <si>
    <t>Travelling and transport</t>
  </si>
  <si>
    <t>.010</t>
  </si>
  <si>
    <t>Staff welfare</t>
  </si>
  <si>
    <t>f(1)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</si>
  <si>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</si>
  <si>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</si>
  <si>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</si>
  <si>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</si>
  <si>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</si>
  <si>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</si>
  <si>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</si>
  <si>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</si>
  <si>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</si>
  <si>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</si>
  <si>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</si>
  <si>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Maintenance of  buildings, grounds, plant and</t>
  </si>
  <si>
    <t>equipment</t>
  </si>
  <si>
    <t>.056</t>
  </si>
  <si>
    <t>.057</t>
  </si>
  <si>
    <t>I.T. facilities</t>
  </si>
  <si>
    <t>.101</t>
  </si>
  <si>
    <t>Uniforms</t>
  </si>
  <si>
    <t>Transport, clearance, etc of stores</t>
  </si>
  <si>
    <t>Freight charges - Rodrigues</t>
  </si>
  <si>
    <t>TOTAL OTHER GOODS AND SERVICES</t>
  </si>
  <si>
    <t>Contributions and Benefits</t>
  </si>
  <si>
    <t>Gaming Control Board</t>
  </si>
  <si>
    <t>TOTAL CONTRIBUTIONS AND BENEFITS</t>
  </si>
  <si>
    <t>TOTAL OTHER CHARGES RECURRENT</t>
  </si>
  <si>
    <t>Telephone bills</t>
  </si>
  <si>
    <t>.059</t>
  </si>
  <si>
    <t>.061</t>
  </si>
  <si>
    <t>Electricity charges</t>
  </si>
  <si>
    <t>Publications</t>
  </si>
  <si>
    <t>.167</t>
  </si>
  <si>
    <t>.176</t>
  </si>
  <si>
    <t>Printing and stationery</t>
  </si>
  <si>
    <t xml:space="preserve">Fees to Chairman and Members of Boards </t>
  </si>
  <si>
    <t>and Committees</t>
  </si>
  <si>
    <t>.060</t>
  </si>
  <si>
    <t>Water rates</t>
  </si>
  <si>
    <t>.119</t>
  </si>
  <si>
    <t>Consultancy services</t>
  </si>
  <si>
    <t>.012</t>
  </si>
  <si>
    <t>Training programme</t>
  </si>
  <si>
    <t>PURCHASING AND SUPPLY  CADRE</t>
  </si>
  <si>
    <t>.424</t>
  </si>
  <si>
    <t>Contribution to Board of Investment</t>
  </si>
  <si>
    <t>Carried over</t>
  </si>
  <si>
    <t>(37)</t>
  </si>
  <si>
    <t>(50)</t>
  </si>
  <si>
    <t>(51)</t>
  </si>
  <si>
    <t>.238</t>
  </si>
  <si>
    <t>Savings Culture Campaign</t>
  </si>
  <si>
    <t>Assessment Review Committee</t>
  </si>
  <si>
    <t>Acting  allowance</t>
  </si>
  <si>
    <t>Overtime</t>
  </si>
  <si>
    <t>Maintenance of buildings, grounds, plant and</t>
  </si>
  <si>
    <t>ASSESSMENT REVIEW COMMITTEE</t>
  </si>
  <si>
    <t>(36)</t>
  </si>
  <si>
    <t>(55)</t>
  </si>
  <si>
    <t>Assistant Director, Debt Management Unit</t>
  </si>
  <si>
    <t>.333</t>
  </si>
  <si>
    <t>Mauritius Revenue Authority</t>
  </si>
  <si>
    <t>Security services</t>
  </si>
  <si>
    <t>Permanent Secretary (02 00 85)</t>
  </si>
  <si>
    <t>Director, Economic Affairs (01 00 82)</t>
  </si>
  <si>
    <t>Director, Public Finance (01 00 82)</t>
  </si>
  <si>
    <t>Director, Fiscal Policies (01 00 82)</t>
  </si>
  <si>
    <t>Director, Financial Policy Analysis (01 00 82)</t>
  </si>
  <si>
    <t>Assistant Director, Economic Affairs (02 68 75)</t>
  </si>
  <si>
    <t>Principal Assistant Secretary (02 68 75)</t>
  </si>
  <si>
    <t>Principal Economic Analyst (02 64 70)</t>
  </si>
  <si>
    <t>Senior Economic Analyst (02 57 66)</t>
  </si>
  <si>
    <t>Economic Analyst (02 43 63)</t>
  </si>
  <si>
    <t>Assistant Secretary (02 43 63)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</si>
  <si>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</si>
  <si>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</si>
  <si>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</si>
  <si>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</si>
  <si>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</si>
  <si>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</si>
  <si>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Head Office Attendant (24 26 33)</t>
  </si>
  <si>
    <t>Office Attendant (24 08 25)</t>
  </si>
  <si>
    <t>Driver (24 11 32)</t>
  </si>
  <si>
    <t>Stores Attendant (24 05 23)</t>
  </si>
  <si>
    <t>General Worker (24 01 17)</t>
  </si>
  <si>
    <t>Lorry Loader (24 03 20)</t>
  </si>
  <si>
    <t>Deputy Head, Finance Cadre (01 65 70)</t>
  </si>
  <si>
    <t>Chief Finance Officer (01 59 67)</t>
  </si>
  <si>
    <t>Principal Finance Officer (01 52 59)</t>
  </si>
  <si>
    <t>Senior Finance Officer (01 47 54)</t>
  </si>
  <si>
    <t>Finance Officer (01 40 50)</t>
  </si>
  <si>
    <t>Assistant Finance Officer (01 28 45)</t>
  </si>
  <si>
    <t>Deputy Head, Purchasing and Supply Cadre (21 65 70)</t>
  </si>
  <si>
    <t>Chief Purchasing and Supply Officer (21 59 67)</t>
  </si>
  <si>
    <t>Principal Purchasing and Supply Officer (21 52 59)</t>
  </si>
  <si>
    <t>Senior Purchasing and Supply Officer (21 47 54)</t>
  </si>
  <si>
    <t>Higher Purchasing and Supply Officer (21 40 50)</t>
  </si>
  <si>
    <t>Purchasing and Supply Officer (21 28 45)</t>
  </si>
  <si>
    <t>Deputy Head, Internal Control Cadre (01 65 70)</t>
  </si>
  <si>
    <t>Chief Internal Controller (01 59 67)</t>
  </si>
  <si>
    <t xml:space="preserve">Principal Internal Controller (01 52 59) </t>
  </si>
  <si>
    <t xml:space="preserve">Senior Internal Controller (01 47 54) </t>
  </si>
  <si>
    <t>Internal Controller (01 28 50)</t>
  </si>
  <si>
    <t>Financial and Management Analyst (01 47 63)</t>
  </si>
  <si>
    <t>Accounting Technician (01 39 53)</t>
  </si>
  <si>
    <t>Shorthand Writer (08 41 51)</t>
  </si>
  <si>
    <t>Financial Secretary (01 00 92)</t>
  </si>
  <si>
    <t>Director General (02 00 91)</t>
  </si>
  <si>
    <t>Assistant Director (02 68 75)</t>
  </si>
  <si>
    <t>Principal Economist (02 64 70)</t>
  </si>
  <si>
    <t>Senior Economist (02 57 66)</t>
  </si>
  <si>
    <t>Economist (02 43 63)</t>
  </si>
  <si>
    <t>(56)</t>
  </si>
  <si>
    <t>(57)</t>
  </si>
  <si>
    <t>(58)</t>
  </si>
  <si>
    <t>(59)</t>
  </si>
  <si>
    <t>(60)</t>
  </si>
  <si>
    <t>(61)</t>
  </si>
  <si>
    <t xml:space="preserve">Contribution towards cost of United Nations </t>
  </si>
  <si>
    <t>Technical Assistance</t>
  </si>
  <si>
    <t>.199</t>
  </si>
  <si>
    <t>Grant to National Economic and Social Council</t>
  </si>
  <si>
    <t>Contribution to International Organisation(s)</t>
  </si>
  <si>
    <t>Other operating expenses</t>
  </si>
  <si>
    <t>.144</t>
  </si>
  <si>
    <t>Bilateral Co-operation with selected countries</t>
  </si>
  <si>
    <t>(62)</t>
  </si>
  <si>
    <t>(63)</t>
  </si>
  <si>
    <t>(64)</t>
  </si>
  <si>
    <t>(65)</t>
  </si>
  <si>
    <t>(66)</t>
  </si>
  <si>
    <t>(67)</t>
  </si>
  <si>
    <t>(1) Allowances provided by the National Assembly (Allowances) Act, 1973 as subsequently amended.</t>
  </si>
  <si>
    <t>Senior Accounting Technician (01 52 59 / ACC 14)</t>
  </si>
  <si>
    <t>Senior Financial and Management Analyst (01 57 67)</t>
  </si>
  <si>
    <t>Operating expenses, Assets Management Unit</t>
  </si>
  <si>
    <t>Head, Finance Cadre (01 69 73)</t>
  </si>
  <si>
    <t>Head, Purchasing and Supply Cadre (21 69 73)</t>
  </si>
  <si>
    <t>Head, Internal Control Cadre (01 69 73)</t>
  </si>
  <si>
    <t xml:space="preserve">Principal Financial and Management Analyst </t>
  </si>
  <si>
    <t>(01 64 72)</t>
  </si>
  <si>
    <t>Committee</t>
  </si>
  <si>
    <t xml:space="preserve">Allowance to Members, Assessment Review </t>
  </si>
  <si>
    <t>(68)</t>
  </si>
  <si>
    <t>Rent allowance</t>
  </si>
  <si>
    <t>(01 68 75)</t>
  </si>
  <si>
    <t>Director, Debt Management Unit (01 00 82)</t>
  </si>
  <si>
    <t>2006-2007</t>
  </si>
  <si>
    <t>VOTE 5-1.  DEPUTY PRIME MINISTER'S OFFICE,  MINISTRY  OF  FINANCE                                                                                     &amp; ECONOMIC DEVELOPMENT</t>
  </si>
  <si>
    <t xml:space="preserve">05-101. </t>
  </si>
  <si>
    <t>05-102.</t>
  </si>
  <si>
    <t xml:space="preserve">TOTAL VOTE  5-1   </t>
  </si>
  <si>
    <t>05-101.001</t>
  </si>
  <si>
    <r>
      <t>Vote 5-1.  Deputy Prime Minister's Office, Ministry of Finance &amp; Economic Development -</t>
    </r>
    <r>
      <rPr>
        <i/>
        <sz val="10"/>
        <rFont val="Times New Roman"/>
        <family val="0"/>
      </rPr>
      <t xml:space="preserve"> continued</t>
    </r>
  </si>
  <si>
    <t>05-101.002</t>
  </si>
  <si>
    <t>05-101.050</t>
  </si>
  <si>
    <t>05-102.001</t>
  </si>
  <si>
    <t>05-102.002</t>
  </si>
  <si>
    <t>05-102.050</t>
  </si>
  <si>
    <t xml:space="preserve">Deputy Prime Minister, Minister of Finance &amp; </t>
  </si>
  <si>
    <t>Companies Division</t>
  </si>
  <si>
    <t>Insurance Division</t>
  </si>
  <si>
    <t>05-103.</t>
  </si>
  <si>
    <t>05-104.</t>
  </si>
  <si>
    <t>Director, Financial Services (02 00 82)</t>
  </si>
  <si>
    <t>Assistant Director, Financial Services (02 68 75)</t>
  </si>
  <si>
    <t>Director, Corporate Affairs (02 00 82)</t>
  </si>
  <si>
    <t>Assistant Director, Corporate Affairs (02 68 75)</t>
  </si>
  <si>
    <t xml:space="preserve">Contributions and Benefits </t>
  </si>
  <si>
    <t>Grant to Financial Intelligence Unit</t>
  </si>
  <si>
    <t>Grant to Financial Services Promotion Agency</t>
  </si>
  <si>
    <t>.390</t>
  </si>
  <si>
    <t>Grant to Financial Reporting Council</t>
  </si>
  <si>
    <t>05-103.001</t>
  </si>
  <si>
    <t>05-103.003</t>
  </si>
  <si>
    <t>05-103.050</t>
  </si>
  <si>
    <t>COMPANIES DIVISION</t>
  </si>
  <si>
    <t>Registrar of Companies (18 00 82)</t>
  </si>
  <si>
    <t>Deputy Registrar of Companies (18 68 76)</t>
  </si>
  <si>
    <t>Chief Companies Officer (18 53 60)</t>
  </si>
  <si>
    <t>Principal Companies Officer (18 48 55)</t>
  </si>
  <si>
    <t>Senior Companies Officer (18 41 49)</t>
  </si>
  <si>
    <t>Companies Officer (18 21 45)</t>
  </si>
  <si>
    <t>Trainee Companies Officer (Personal) (18 13 15)</t>
  </si>
  <si>
    <t>Photocopyist (08 11 37)</t>
  </si>
  <si>
    <t>Receptionist/Telephone Operator (22 10 35)</t>
  </si>
  <si>
    <t>Training of staff</t>
  </si>
  <si>
    <t>05-104.001</t>
  </si>
  <si>
    <t>INSURANCE DIVISION</t>
  </si>
  <si>
    <t xml:space="preserve">Controller of Insurance </t>
  </si>
  <si>
    <t xml:space="preserve">Chief Inspector of Insurance </t>
  </si>
  <si>
    <t xml:space="preserve">Principal Inspector of Insurance </t>
  </si>
  <si>
    <t xml:space="preserve">Senior Inspector of Insurance </t>
  </si>
  <si>
    <t xml:space="preserve">Inspector of Insurance </t>
  </si>
  <si>
    <t xml:space="preserve">Trainee Inspector of Insurance </t>
  </si>
  <si>
    <t>.065</t>
  </si>
  <si>
    <t>.700</t>
  </si>
  <si>
    <t>.701</t>
  </si>
  <si>
    <t>National Committee on Corporate Governance</t>
  </si>
  <si>
    <t>Financial Services Consultative Council</t>
  </si>
  <si>
    <t>.206</t>
  </si>
  <si>
    <t>Postage</t>
  </si>
  <si>
    <t xml:space="preserve">Postage </t>
  </si>
  <si>
    <t xml:space="preserve">Chairperson, Assessment Review Committee </t>
  </si>
  <si>
    <t>(12 00 85)</t>
  </si>
  <si>
    <t>Vice-Chairperson, Assessment Review Committee</t>
  </si>
  <si>
    <t>(12 00 82)</t>
  </si>
  <si>
    <t>Clerk, Assessment Review Committee (01 64 70)</t>
  </si>
  <si>
    <t>(69)</t>
  </si>
  <si>
    <t>(70)</t>
  </si>
  <si>
    <t>(71)</t>
  </si>
  <si>
    <t>(72)</t>
  </si>
  <si>
    <t>05-101.300</t>
  </si>
  <si>
    <t>.326</t>
  </si>
  <si>
    <t>.142</t>
  </si>
  <si>
    <t>.209</t>
  </si>
  <si>
    <t>Operating expenses Ex-Revenue Authority</t>
  </si>
  <si>
    <t>Economic Development (Rs 984,300)</t>
  </si>
  <si>
    <t>2007-2008</t>
  </si>
  <si>
    <t>)</t>
  </si>
  <si>
    <t>(73)</t>
  </si>
  <si>
    <t>(74)</t>
  </si>
  <si>
    <t>EX-REVENUE DEPARTMENT</t>
  </si>
  <si>
    <t>(75)</t>
  </si>
  <si>
    <t>Assistant Comptroller of Customs (18 64 70)</t>
  </si>
  <si>
    <t>(76)</t>
  </si>
  <si>
    <t>Principal Customs &amp; Excise Officer (18 48 57)</t>
  </si>
  <si>
    <t>Senior Customs &amp; Excise Officer (18 40 52)</t>
  </si>
  <si>
    <t>Customs &amp; Excise Officer (18 21 45)</t>
  </si>
  <si>
    <r>
      <t xml:space="preserve">B. Other Charges Recurrent - </t>
    </r>
    <r>
      <rPr>
        <i/>
        <sz val="10"/>
        <rFont val="Times New Roman"/>
        <family val="1"/>
      </rPr>
      <t>continued</t>
    </r>
  </si>
  <si>
    <t>Operating expenses, Independent Review Panel</t>
  </si>
  <si>
    <t>Operating expenses, Office of the Commissioner for</t>
  </si>
  <si>
    <t>Protection of Borrowers</t>
  </si>
  <si>
    <t>)M</t>
  </si>
  <si>
    <t>Operating expenses -  Procurement Policy Office</t>
  </si>
  <si>
    <t>ia</t>
  </si>
  <si>
    <t xml:space="preserve">     </t>
  </si>
  <si>
    <t xml:space="preserve">Confidential Secretary (08 33 50) </t>
  </si>
  <si>
    <t>f(2)</t>
  </si>
  <si>
    <t>.097</t>
  </si>
  <si>
    <t>.098</t>
  </si>
  <si>
    <t>Special Clerical Officer (08 28 44)</t>
  </si>
  <si>
    <t>Senior Word Processing Operator (08 26 44)</t>
  </si>
  <si>
    <t>Senior Office Attendant (24 17 28)</t>
  </si>
  <si>
    <t>f(3)</t>
  </si>
  <si>
    <t>(77)</t>
  </si>
  <si>
    <t>(78)</t>
  </si>
  <si>
    <t>f(4)</t>
  </si>
  <si>
    <t>(2) Posts formerly shown under Vote 2-7 "Ministry of Civil Service and Administrative Reforms".</t>
  </si>
  <si>
    <r>
      <t>)</t>
    </r>
    <r>
      <rPr>
        <i/>
        <sz val="10"/>
        <rFont val="Times New Roman"/>
        <family val="1"/>
      </rPr>
      <t>ia</t>
    </r>
  </si>
  <si>
    <t>f(5)</t>
  </si>
  <si>
    <t>(1)  Posts formerly shown under Vote 2-7 "Ministry of Civil Service and Administrative Reforms".</t>
  </si>
  <si>
    <t>pa</t>
  </si>
  <si>
    <r>
      <t>)</t>
    </r>
    <r>
      <rPr>
        <i/>
        <sz val="10"/>
        <rFont val="Times New Roman"/>
        <family val="1"/>
      </rPr>
      <t>pa</t>
    </r>
  </si>
  <si>
    <t>(2)  Post formerly shown under 05-101"General".</t>
  </si>
  <si>
    <t>Deputy Director General (02 00 82)</t>
  </si>
  <si>
    <t>Director, Management Audit Bureau (01 00 85)</t>
  </si>
  <si>
    <t>Deputy Director, Management Audit Bureau (01 00 78)</t>
  </si>
  <si>
    <t xml:space="preserve">Assistant Director, Management Audit Bureau </t>
  </si>
  <si>
    <t>(1) One post now shown under Vote 3-2 "Land Transport and Shipping".</t>
  </si>
  <si>
    <t>(3) Post now shown under Vote 17-1 "Ministry of Industry, Small &amp; Medium Enterprises, Commerce &amp; Cooperatives".</t>
  </si>
  <si>
    <t>(4) Post now shown under Vote 02-103 "Prime Minister's Office".</t>
  </si>
  <si>
    <t>(5) Four posts now shown under Vote 16-1 "Ministry of Health and Quality of Life" and one post under Vote 5-104 "Companies Division".</t>
  </si>
  <si>
    <t>f(6)</t>
  </si>
  <si>
    <t>(6) Four posts of Stores Attendant and four posts of Lorry Loader now shown under Vote 16-1 "Ministry of Health and Quality of Life".</t>
  </si>
  <si>
    <t>Seminars and workshops</t>
  </si>
  <si>
    <t>.316</t>
  </si>
  <si>
    <t>.094</t>
  </si>
  <si>
    <t>.095</t>
  </si>
  <si>
    <t>.092</t>
  </si>
  <si>
    <t>.093</t>
  </si>
  <si>
    <t>Support for Technical Assistance</t>
  </si>
  <si>
    <t>Gambling Regulatory Authority</t>
  </si>
  <si>
    <t>(Procurement)</t>
  </si>
  <si>
    <t xml:space="preserve">International Fund for Agricultural Development - </t>
  </si>
  <si>
    <t>Rural Diversification Programme (Project Coordination)</t>
  </si>
  <si>
    <t>CIBA Business Forum 2008</t>
  </si>
  <si>
    <t>05-103.700</t>
  </si>
  <si>
    <t>.419</t>
  </si>
  <si>
    <t>Central Procurement Board</t>
  </si>
  <si>
    <t>Studies for Reforms Programme, Preliminary</t>
  </si>
  <si>
    <t>Project Preparation and Consultancy services</t>
  </si>
  <si>
    <t>(1)  Provision now included under item 05-101.094 "Studies for Reforms Programme, Preliminary Project Preparation and Consultancy Services".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</si>
</sst>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General\)"/>
    <numFmt numFmtId="173" formatCode="&quot;.00&quot;General"/>
    <numFmt numFmtId="174" formatCode="&quot;.0&quot;General"/>
    <numFmt numFmtId="175" formatCode="&quot;.&quot;General"/>
    <numFmt numFmtId="176" formatCode="\(\ 0\ \)"/>
    <numFmt numFmtId="177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6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0" xfId="0" applyFont="1" applyAlignment="1">
      <alignment horizontal="left"/>
    </xf>
    <xf numFmtId="3" fontId="4" fillId="0" borderId="15" xfId="0" applyNumberFormat="1" applyFont="1" applyBorder="1" applyAlignment="1">
      <alignment/>
    </xf>
    <xf numFmtId="0" fontId="5" fillId="0" borderId="13" xfId="0" applyFont="1" applyBorder="1" applyAlignment="1" quotePrefix="1">
      <alignment horizontal="right"/>
    </xf>
    <xf numFmtId="0" fontId="4" fillId="0" borderId="13" xfId="0" applyFont="1" applyBorder="1" applyAlignment="1" quotePrefix="1">
      <alignment horizontal="right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right"/>
    </xf>
    <xf numFmtId="0" fontId="4" fillId="0" borderId="13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6" fillId="0" borderId="19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1" xfId="0" applyFont="1" applyBorder="1" applyAlignment="1" quotePrefix="1">
      <alignment horizontal="right"/>
    </xf>
    <xf numFmtId="0" fontId="4" fillId="0" borderId="21" xfId="0" applyFont="1" applyBorder="1" applyAlignment="1">
      <alignment horizontal="right"/>
    </xf>
    <xf numFmtId="0" fontId="5" fillId="0" borderId="19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 vertical="center"/>
    </xf>
    <xf numFmtId="3" fontId="5" fillId="0" borderId="21" xfId="0" applyNumberFormat="1" applyFont="1" applyBorder="1" applyAlignment="1" quotePrefix="1">
      <alignment horizontal="right"/>
    </xf>
    <xf numFmtId="3" fontId="4" fillId="0" borderId="21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13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3" fontId="4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 quotePrefix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6" fillId="0" borderId="2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21" xfId="0" applyNumberFormat="1" applyFont="1" applyBorder="1" applyAlignment="1" quotePrefix="1">
      <alignment horizontal="right"/>
    </xf>
    <xf numFmtId="3" fontId="5" fillId="0" borderId="2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21" xfId="0" applyFont="1" applyBorder="1" applyAlignment="1" quotePrefix="1">
      <alignment horizontal="right"/>
    </xf>
    <xf numFmtId="0" fontId="6" fillId="0" borderId="16" xfId="0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1" xfId="0" applyNumberFormat="1" applyFont="1" applyBorder="1" applyAlignment="1" quotePrefix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vertical="top"/>
    </xf>
    <xf numFmtId="0" fontId="11" fillId="0" borderId="0" xfId="0" applyFont="1" applyBorder="1" applyAlignment="1" quotePrefix="1">
      <alignment horizontal="left" vertical="top"/>
    </xf>
    <xf numFmtId="0" fontId="11" fillId="0" borderId="0" xfId="0" applyFont="1" applyBorder="1" applyAlignment="1">
      <alignment horizontal="right" vertical="top"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3" fontId="4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4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 quotePrefix="1">
      <alignment horizontal="right" vertical="center"/>
    </xf>
    <xf numFmtId="3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4" fillId="0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5" fillId="0" borderId="14" xfId="42" applyNumberFormat="1" applyFont="1" applyBorder="1" applyAlignment="1" quotePrefix="1">
      <alignment horizontal="right" vertical="center"/>
    </xf>
    <xf numFmtId="3" fontId="4" fillId="0" borderId="14" xfId="42" applyNumberFormat="1" applyFont="1" applyBorder="1" applyAlignment="1" quotePrefix="1">
      <alignment horizontal="right" vertical="center"/>
    </xf>
    <xf numFmtId="3" fontId="4" fillId="0" borderId="14" xfId="0" applyNumberFormat="1" applyFont="1" applyBorder="1" applyAlignment="1" quotePrefix="1">
      <alignment horizontal="right"/>
    </xf>
    <xf numFmtId="0" fontId="5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5" fillId="0" borderId="15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3" fontId="5" fillId="0" borderId="14" xfId="0" applyNumberFormat="1" applyFont="1" applyBorder="1" applyAlignment="1" quotePrefix="1">
      <alignment horizontal="right"/>
    </xf>
    <xf numFmtId="3" fontId="4" fillId="0" borderId="21" xfId="0" applyNumberFormat="1" applyFont="1" applyBorder="1" applyAlignment="1" quotePrefix="1">
      <alignment horizontal="right"/>
    </xf>
    <xf numFmtId="3" fontId="4" fillId="0" borderId="13" xfId="0" applyNumberFormat="1" applyFont="1" applyBorder="1" applyAlignment="1" quotePrefix="1">
      <alignment horizontal="right"/>
    </xf>
    <xf numFmtId="3" fontId="5" fillId="0" borderId="13" xfId="0" applyNumberFormat="1" applyFont="1" applyBorder="1" applyAlignment="1" quotePrefix="1">
      <alignment horizontal="right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showGridLines="0" tabSelected="1" view="pageBreakPreview" zoomScaleSheetLayoutView="100" zoomScalePageLayoutView="0" workbookViewId="0" topLeftCell="A58">
      <selection activeCell="D68" sqref="D68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7.28125" style="1" customWidth="1"/>
    <col min="4" max="4" width="42.28125" style="1" customWidth="1"/>
    <col min="5" max="5" width="12.00390625" style="1" customWidth="1"/>
    <col min="6" max="6" width="11.28125" style="1" customWidth="1"/>
    <col min="7" max="7" width="4.57421875" style="1" customWidth="1"/>
    <col min="8" max="8" width="4.7109375" style="1" customWidth="1"/>
    <col min="9" max="16384" width="9.140625" style="1" customWidth="1"/>
  </cols>
  <sheetData>
    <row r="1" spans="1:8" ht="15.75" customHeight="1">
      <c r="A1" s="186"/>
      <c r="B1" s="186"/>
      <c r="E1" s="122"/>
      <c r="G1" s="139">
        <v>97</v>
      </c>
      <c r="H1" s="138"/>
    </row>
    <row r="2" ht="9.75" customHeight="1"/>
    <row r="3" spans="1:7" s="35" customFormat="1" ht="30" customHeight="1" thickBot="1">
      <c r="A3" s="187" t="s">
        <v>228</v>
      </c>
      <c r="B3" s="187"/>
      <c r="C3" s="187"/>
      <c r="D3" s="187"/>
      <c r="E3" s="187"/>
      <c r="F3" s="187"/>
      <c r="G3" s="187"/>
    </row>
    <row r="4" spans="5:7" ht="12" customHeight="1">
      <c r="E4" s="28" t="s">
        <v>0</v>
      </c>
      <c r="F4" s="29"/>
      <c r="G4" s="30"/>
    </row>
    <row r="5" spans="5:7" ht="12" customHeight="1">
      <c r="E5" s="32" t="s">
        <v>298</v>
      </c>
      <c r="F5" s="116" t="s">
        <v>227</v>
      </c>
      <c r="G5" s="27"/>
    </row>
    <row r="6" spans="1:6" ht="12" customHeight="1">
      <c r="A6" s="37"/>
      <c r="B6" s="37" t="s">
        <v>229</v>
      </c>
      <c r="C6" s="37" t="s">
        <v>1</v>
      </c>
      <c r="D6"/>
      <c r="E6" s="23"/>
      <c r="F6" s="70"/>
    </row>
    <row r="7" spans="2:6" ht="12" customHeight="1">
      <c r="B7"/>
      <c r="C7" s="31" t="s">
        <v>2</v>
      </c>
      <c r="D7"/>
      <c r="E7" s="123">
        <f>E158</f>
        <v>341843960</v>
      </c>
      <c r="F7" s="111">
        <f>F158</f>
        <v>322879940</v>
      </c>
    </row>
    <row r="8" spans="2:6" ht="12" customHeight="1">
      <c r="B8"/>
      <c r="C8" s="31" t="s">
        <v>3</v>
      </c>
      <c r="D8" s="31"/>
      <c r="E8" s="123">
        <f>E238</f>
        <v>1087440010</v>
      </c>
      <c r="F8" s="70">
        <f>F238</f>
        <v>863363000</v>
      </c>
    </row>
    <row r="9" spans="2:6" ht="9.75" customHeight="1">
      <c r="B9"/>
      <c r="C9" s="31"/>
      <c r="D9" s="31"/>
      <c r="E9" s="123"/>
      <c r="F9" s="70"/>
    </row>
    <row r="10" spans="1:8" ht="12" customHeight="1">
      <c r="A10" s="37"/>
      <c r="B10" s="37" t="s">
        <v>230</v>
      </c>
      <c r="C10" s="37" t="s">
        <v>132</v>
      </c>
      <c r="D10" s="37"/>
      <c r="E10" s="23"/>
      <c r="F10" s="70"/>
      <c r="H10"/>
    </row>
    <row r="11" spans="1:8" ht="12" customHeight="1">
      <c r="A11" s="37"/>
      <c r="B11"/>
      <c r="C11" s="31" t="s">
        <v>2</v>
      </c>
      <c r="D11"/>
      <c r="E11" s="23">
        <f>E270</f>
        <v>8580000</v>
      </c>
      <c r="F11" s="147">
        <f>F270</f>
        <v>7080000</v>
      </c>
      <c r="H11"/>
    </row>
    <row r="12" spans="1:8" ht="12" customHeight="1">
      <c r="A12" s="37"/>
      <c r="B12"/>
      <c r="C12" s="31" t="s">
        <v>3</v>
      </c>
      <c r="D12" s="31"/>
      <c r="E12" s="23">
        <f>E296</f>
        <v>3912000</v>
      </c>
      <c r="F12" s="147">
        <f>F296</f>
        <v>3519000</v>
      </c>
      <c r="H12"/>
    </row>
    <row r="13" spans="1:8" ht="9.75" customHeight="1">
      <c r="A13" s="37"/>
      <c r="B13"/>
      <c r="C13" s="31"/>
      <c r="D13" s="31"/>
      <c r="E13" s="23"/>
      <c r="F13" s="147"/>
      <c r="H13"/>
    </row>
    <row r="14" spans="1:8" ht="12" customHeight="1">
      <c r="A14" s="37"/>
      <c r="B14" s="37" t="s">
        <v>242</v>
      </c>
      <c r="C14" s="37" t="s">
        <v>240</v>
      </c>
      <c r="E14" s="123"/>
      <c r="F14" s="54"/>
      <c r="H14"/>
    </row>
    <row r="15" spans="1:8" ht="12" customHeight="1">
      <c r="A15" s="37"/>
      <c r="B15"/>
      <c r="C15" s="37" t="s">
        <v>2</v>
      </c>
      <c r="E15" s="123">
        <f>E333</f>
        <v>14507000</v>
      </c>
      <c r="F15" s="111">
        <f>F333</f>
        <v>12000000</v>
      </c>
      <c r="H15"/>
    </row>
    <row r="16" spans="1:8" ht="12" customHeight="1">
      <c r="A16" s="37"/>
      <c r="B16" s="63"/>
      <c r="C16" s="37" t="s">
        <v>3</v>
      </c>
      <c r="E16" s="123">
        <f>E366</f>
        <v>12860000</v>
      </c>
      <c r="F16" s="111">
        <f>F366</f>
        <v>11900000</v>
      </c>
      <c r="H16"/>
    </row>
    <row r="17" spans="1:8" ht="9.75" customHeight="1">
      <c r="A17" s="37"/>
      <c r="B17" s="151"/>
      <c r="C17" s="152"/>
      <c r="E17" s="153"/>
      <c r="F17" s="54"/>
      <c r="H17"/>
    </row>
    <row r="18" spans="1:8" ht="12" customHeight="1">
      <c r="A18" s="37"/>
      <c r="B18" s="37" t="s">
        <v>243</v>
      </c>
      <c r="C18" s="37" t="s">
        <v>241</v>
      </c>
      <c r="E18" s="123"/>
      <c r="F18" s="54"/>
      <c r="H18"/>
    </row>
    <row r="19" spans="1:8" ht="12" customHeight="1">
      <c r="A19" s="37"/>
      <c r="B19"/>
      <c r="C19" s="37" t="s">
        <v>2</v>
      </c>
      <c r="E19" s="123">
        <f>E386</f>
        <v>30</v>
      </c>
      <c r="F19" s="111">
        <f>F386</f>
        <v>60</v>
      </c>
      <c r="H19"/>
    </row>
    <row r="20" spans="1:8" ht="12" customHeight="1" thickBot="1">
      <c r="A20" s="37"/>
      <c r="B20" s="51"/>
      <c r="C20" s="51"/>
      <c r="D20" s="31"/>
      <c r="E20" s="23"/>
      <c r="F20" s="70"/>
      <c r="H20"/>
    </row>
    <row r="21" spans="1:8" s="36" customFormat="1" ht="15" customHeight="1" thickBot="1">
      <c r="A21" s="51"/>
      <c r="D21" s="97" t="s">
        <v>231</v>
      </c>
      <c r="E21" s="125">
        <f>SUM(E7:E20)</f>
        <v>1469143000</v>
      </c>
      <c r="F21" s="108">
        <f>SUM(F7:F19)</f>
        <v>1220742000</v>
      </c>
      <c r="G21" s="51"/>
      <c r="H21"/>
    </row>
    <row r="22" spans="4:16" s="36" customFormat="1" ht="7.5" customHeight="1">
      <c r="D22" s="90"/>
      <c r="E22" s="66"/>
      <c r="F22" s="96"/>
      <c r="G22" s="51"/>
      <c r="H22"/>
      <c r="I22"/>
      <c r="J22"/>
      <c r="K22"/>
      <c r="L22"/>
      <c r="M22"/>
      <c r="N22"/>
      <c r="O22"/>
      <c r="P22"/>
    </row>
    <row r="23" spans="1:16" ht="9.75" customHeight="1">
      <c r="A23" s="64"/>
      <c r="B23" s="19" t="s">
        <v>4</v>
      </c>
      <c r="C23" s="19"/>
      <c r="D23" s="3"/>
      <c r="E23" s="28" t="s">
        <v>0</v>
      </c>
      <c r="F23" s="84"/>
      <c r="G23" s="52"/>
      <c r="H23"/>
      <c r="I23"/>
      <c r="J23"/>
      <c r="K23"/>
      <c r="L23"/>
      <c r="M23"/>
      <c r="N23"/>
      <c r="O23"/>
      <c r="P23"/>
    </row>
    <row r="24" spans="1:16" ht="10.5" customHeight="1">
      <c r="A24" s="21" t="s">
        <v>5</v>
      </c>
      <c r="B24" s="116" t="s">
        <v>227</v>
      </c>
      <c r="C24" s="32" t="s">
        <v>298</v>
      </c>
      <c r="D24" s="2" t="s">
        <v>6</v>
      </c>
      <c r="E24" s="32" t="s">
        <v>298</v>
      </c>
      <c r="F24" s="116" t="s">
        <v>227</v>
      </c>
      <c r="G24" s="53"/>
      <c r="H24"/>
      <c r="I24"/>
      <c r="J24"/>
      <c r="K24"/>
      <c r="L24"/>
      <c r="M24"/>
      <c r="N24"/>
      <c r="O24"/>
      <c r="P24"/>
    </row>
    <row r="25" spans="1:16" ht="9" customHeight="1">
      <c r="A25" s="15"/>
      <c r="B25" s="15"/>
      <c r="C25" s="33"/>
      <c r="D25" s="2"/>
      <c r="E25" s="50"/>
      <c r="F25" s="71"/>
      <c r="G25" s="53"/>
      <c r="H25"/>
      <c r="I25"/>
      <c r="J25"/>
      <c r="K25"/>
      <c r="L25"/>
      <c r="M25"/>
      <c r="N25"/>
      <c r="O25"/>
      <c r="P25"/>
    </row>
    <row r="26" spans="1:16" ht="10.5" customHeight="1">
      <c r="A26" s="15"/>
      <c r="B26" s="15"/>
      <c r="C26" s="33"/>
      <c r="D26" s="2" t="s">
        <v>7</v>
      </c>
      <c r="E26" s="22"/>
      <c r="F26" s="71"/>
      <c r="H26"/>
      <c r="I26"/>
      <c r="J26"/>
      <c r="K26"/>
      <c r="L26"/>
      <c r="M26"/>
      <c r="N26"/>
      <c r="O26"/>
      <c r="P26"/>
    </row>
    <row r="27" spans="1:16" ht="6.75" customHeight="1">
      <c r="A27" s="15"/>
      <c r="B27" s="15"/>
      <c r="C27" s="33"/>
      <c r="D27" s="2"/>
      <c r="E27" s="22"/>
      <c r="F27" s="71"/>
      <c r="H27"/>
      <c r="I27"/>
      <c r="J27"/>
      <c r="K27"/>
      <c r="L27"/>
      <c r="M27"/>
      <c r="N27"/>
      <c r="O27"/>
      <c r="P27"/>
    </row>
    <row r="28" spans="1:16" ht="10.5" customHeight="1">
      <c r="A28" s="9" t="s">
        <v>232</v>
      </c>
      <c r="B28" s="15"/>
      <c r="C28" s="33"/>
      <c r="D28" s="6" t="s">
        <v>8</v>
      </c>
      <c r="E28" s="22"/>
      <c r="F28" s="71"/>
      <c r="H28"/>
      <c r="I28"/>
      <c r="J28"/>
      <c r="K28"/>
      <c r="L28"/>
      <c r="M28"/>
      <c r="N28"/>
      <c r="O28"/>
      <c r="P28"/>
    </row>
    <row r="29" spans="1:16" ht="9" customHeight="1">
      <c r="A29" s="9"/>
      <c r="B29" s="15"/>
      <c r="C29" s="110"/>
      <c r="D29" s="6"/>
      <c r="E29" s="22"/>
      <c r="F29" s="71"/>
      <c r="H29"/>
      <c r="I29"/>
      <c r="J29"/>
      <c r="K29"/>
      <c r="L29"/>
      <c r="M29"/>
      <c r="N29"/>
      <c r="O29"/>
      <c r="P29"/>
    </row>
    <row r="30" spans="1:16" ht="10.5" customHeight="1">
      <c r="A30" s="56" t="s">
        <v>9</v>
      </c>
      <c r="B30" s="110">
        <v>1</v>
      </c>
      <c r="C30" s="113">
        <v>1</v>
      </c>
      <c r="D30" s="58" t="s">
        <v>239</v>
      </c>
      <c r="E30" s="23"/>
      <c r="F30" s="111"/>
      <c r="G30" s="63"/>
      <c r="H30"/>
      <c r="I30"/>
      <c r="J30"/>
      <c r="K30"/>
      <c r="L30"/>
      <c r="M30"/>
      <c r="N30"/>
      <c r="O30"/>
      <c r="P30"/>
    </row>
    <row r="31" spans="1:16" ht="10.5" customHeight="1">
      <c r="A31" s="56"/>
      <c r="B31" s="110"/>
      <c r="C31" s="113"/>
      <c r="D31" s="58" t="s">
        <v>297</v>
      </c>
      <c r="E31" s="23">
        <v>984300</v>
      </c>
      <c r="F31" s="111">
        <v>984300</v>
      </c>
      <c r="G31" s="63" t="s">
        <v>81</v>
      </c>
      <c r="H31"/>
      <c r="I31"/>
      <c r="J31"/>
      <c r="K31"/>
      <c r="L31"/>
      <c r="M31"/>
      <c r="N31"/>
      <c r="O31"/>
      <c r="P31"/>
    </row>
    <row r="32" spans="1:16" ht="10.5" customHeight="1">
      <c r="A32" s="17" t="s">
        <v>11</v>
      </c>
      <c r="B32" s="110">
        <v>1</v>
      </c>
      <c r="C32" s="113">
        <v>1</v>
      </c>
      <c r="D32" s="58" t="s">
        <v>186</v>
      </c>
      <c r="E32" s="23">
        <v>840000</v>
      </c>
      <c r="F32" s="111">
        <v>840000</v>
      </c>
      <c r="G32" s="63"/>
      <c r="H32"/>
      <c r="I32"/>
      <c r="J32"/>
      <c r="K32"/>
      <c r="L32"/>
      <c r="M32"/>
      <c r="N32"/>
      <c r="O32"/>
      <c r="P32"/>
    </row>
    <row r="33" spans="1:16" ht="10.5" customHeight="1">
      <c r="A33" s="17" t="s">
        <v>12</v>
      </c>
      <c r="B33" s="110">
        <v>1</v>
      </c>
      <c r="C33" s="113">
        <v>1</v>
      </c>
      <c r="D33" s="43" t="s">
        <v>187</v>
      </c>
      <c r="E33" s="123">
        <v>195000</v>
      </c>
      <c r="F33" s="111">
        <v>780000</v>
      </c>
      <c r="G33" s="115"/>
      <c r="H33"/>
      <c r="I33"/>
      <c r="J33"/>
      <c r="K33"/>
      <c r="L33"/>
      <c r="M33"/>
      <c r="N33"/>
      <c r="O33"/>
      <c r="P33"/>
    </row>
    <row r="34" spans="1:16" ht="10.5" customHeight="1">
      <c r="A34" s="86" t="s">
        <v>13</v>
      </c>
      <c r="B34" s="110">
        <v>2</v>
      </c>
      <c r="C34" s="113">
        <v>2</v>
      </c>
      <c r="D34" s="58" t="s">
        <v>143</v>
      </c>
      <c r="E34" s="23">
        <v>1248000</v>
      </c>
      <c r="F34" s="111">
        <v>1248000</v>
      </c>
      <c r="H34"/>
      <c r="I34"/>
      <c r="J34"/>
      <c r="K34"/>
      <c r="L34"/>
      <c r="M34"/>
      <c r="N34"/>
      <c r="O34"/>
      <c r="P34"/>
    </row>
    <row r="35" spans="1:16" ht="10.5" customHeight="1">
      <c r="A35" s="17" t="s">
        <v>14</v>
      </c>
      <c r="B35" s="110">
        <v>1</v>
      </c>
      <c r="C35" s="113">
        <v>1</v>
      </c>
      <c r="D35" s="1" t="s">
        <v>336</v>
      </c>
      <c r="E35" s="23">
        <v>312000</v>
      </c>
      <c r="F35" s="111">
        <v>10</v>
      </c>
      <c r="H35"/>
      <c r="I35"/>
      <c r="J35"/>
      <c r="K35"/>
      <c r="L35"/>
      <c r="M35"/>
      <c r="N35"/>
      <c r="O35"/>
      <c r="P35"/>
    </row>
    <row r="36" spans="1:16" ht="10.5" customHeight="1">
      <c r="A36" s="17" t="s">
        <v>15</v>
      </c>
      <c r="B36" s="110">
        <v>1</v>
      </c>
      <c r="C36" s="114">
        <v>1</v>
      </c>
      <c r="D36" s="166" t="s">
        <v>144</v>
      </c>
      <c r="E36" s="175">
        <v>570000</v>
      </c>
      <c r="F36" s="111">
        <v>570000</v>
      </c>
      <c r="H36"/>
      <c r="I36"/>
      <c r="J36"/>
      <c r="K36"/>
      <c r="L36"/>
      <c r="M36"/>
      <c r="N36"/>
      <c r="O36"/>
      <c r="P36"/>
    </row>
    <row r="37" spans="1:16" ht="10.5" customHeight="1">
      <c r="A37" s="17" t="s">
        <v>16</v>
      </c>
      <c r="B37" s="110">
        <v>1</v>
      </c>
      <c r="C37" s="113">
        <v>1</v>
      </c>
      <c r="D37" s="58" t="s">
        <v>145</v>
      </c>
      <c r="E37" s="23">
        <v>570000</v>
      </c>
      <c r="F37" s="111">
        <v>10</v>
      </c>
      <c r="H37"/>
      <c r="I37"/>
      <c r="J37"/>
      <c r="K37"/>
      <c r="L37"/>
      <c r="M37"/>
      <c r="N37"/>
      <c r="O37"/>
      <c r="P37"/>
    </row>
    <row r="38" spans="1:16" ht="10.5" customHeight="1">
      <c r="A38" s="17" t="s">
        <v>17</v>
      </c>
      <c r="B38" s="110">
        <v>1</v>
      </c>
      <c r="C38" s="113">
        <v>1</v>
      </c>
      <c r="D38" s="58" t="s">
        <v>146</v>
      </c>
      <c r="E38" s="23">
        <v>570000</v>
      </c>
      <c r="F38" s="111">
        <v>570000</v>
      </c>
      <c r="H38"/>
      <c r="I38"/>
      <c r="J38"/>
      <c r="K38"/>
      <c r="L38"/>
      <c r="M38"/>
      <c r="N38"/>
      <c r="O38"/>
      <c r="P38"/>
    </row>
    <row r="39" spans="1:16" ht="10.5" customHeight="1">
      <c r="A39" s="17" t="s">
        <v>18</v>
      </c>
      <c r="B39" s="110">
        <v>1</v>
      </c>
      <c r="C39" s="113">
        <v>1</v>
      </c>
      <c r="D39" s="58" t="s">
        <v>147</v>
      </c>
      <c r="E39" s="23">
        <v>570000</v>
      </c>
      <c r="F39" s="111">
        <v>570000</v>
      </c>
      <c r="H39"/>
      <c r="I39"/>
      <c r="J39"/>
      <c r="K39"/>
      <c r="L39"/>
      <c r="M39"/>
      <c r="N39"/>
      <c r="O39"/>
      <c r="P39"/>
    </row>
    <row r="40" spans="1:16" ht="10.5" customHeight="1">
      <c r="A40" s="17" t="s">
        <v>19</v>
      </c>
      <c r="B40" s="110">
        <v>1</v>
      </c>
      <c r="C40" s="113">
        <v>1</v>
      </c>
      <c r="D40" s="58" t="s">
        <v>226</v>
      </c>
      <c r="E40" s="23">
        <v>570000</v>
      </c>
      <c r="F40" s="111">
        <v>10</v>
      </c>
      <c r="H40"/>
      <c r="I40"/>
      <c r="J40"/>
      <c r="K40"/>
      <c r="L40"/>
      <c r="M40"/>
      <c r="N40"/>
      <c r="O40"/>
      <c r="P40"/>
    </row>
    <row r="41" spans="1:16" ht="10.5" customHeight="1">
      <c r="A41" s="17" t="s">
        <v>20</v>
      </c>
      <c r="B41" s="86">
        <v>1</v>
      </c>
      <c r="C41" s="114">
        <v>1</v>
      </c>
      <c r="D41" s="1" t="s">
        <v>244</v>
      </c>
      <c r="E41" s="23">
        <v>570000</v>
      </c>
      <c r="F41" s="111">
        <v>10</v>
      </c>
      <c r="H41"/>
      <c r="I41"/>
      <c r="J41"/>
      <c r="K41"/>
      <c r="L41"/>
      <c r="M41"/>
      <c r="N41"/>
      <c r="O41"/>
      <c r="P41"/>
    </row>
    <row r="42" spans="1:16" ht="10.5" customHeight="1">
      <c r="A42" s="93" t="s">
        <v>21</v>
      </c>
      <c r="B42" s="86">
        <v>1</v>
      </c>
      <c r="C42" s="114">
        <v>1</v>
      </c>
      <c r="D42" s="1" t="s">
        <v>246</v>
      </c>
      <c r="E42" s="23">
        <v>570000</v>
      </c>
      <c r="F42" s="111">
        <v>10</v>
      </c>
      <c r="I42"/>
      <c r="J42"/>
      <c r="K42"/>
      <c r="L42"/>
      <c r="M42"/>
      <c r="N42"/>
      <c r="O42"/>
      <c r="P42"/>
    </row>
    <row r="43" spans="1:16" ht="10.5" customHeight="1">
      <c r="A43" s="93" t="s">
        <v>23</v>
      </c>
      <c r="B43" s="110">
        <v>3</v>
      </c>
      <c r="C43" s="113">
        <v>3</v>
      </c>
      <c r="D43" s="43" t="s">
        <v>335</v>
      </c>
      <c r="E43" s="123">
        <v>1710000</v>
      </c>
      <c r="F43" s="111">
        <v>570000</v>
      </c>
      <c r="G43" s="115"/>
      <c r="I43"/>
      <c r="J43"/>
      <c r="K43"/>
      <c r="L43"/>
      <c r="M43"/>
      <c r="N43"/>
      <c r="O43"/>
      <c r="P43"/>
    </row>
    <row r="44" spans="1:16" ht="10.5" customHeight="1">
      <c r="A44" s="93" t="s">
        <v>24</v>
      </c>
      <c r="B44" s="110">
        <v>2</v>
      </c>
      <c r="C44" s="113">
        <v>2</v>
      </c>
      <c r="D44" s="1" t="s">
        <v>337</v>
      </c>
      <c r="E44" s="23">
        <v>510000</v>
      </c>
      <c r="F44" s="111">
        <v>510000</v>
      </c>
      <c r="I44"/>
      <c r="J44"/>
      <c r="K44"/>
      <c r="L44"/>
      <c r="M44"/>
      <c r="N44"/>
      <c r="O44"/>
      <c r="P44"/>
    </row>
    <row r="45" spans="1:16" ht="10.5" customHeight="1">
      <c r="A45" s="17" t="s">
        <v>25</v>
      </c>
      <c r="B45" s="110">
        <v>2</v>
      </c>
      <c r="C45" s="113">
        <v>2</v>
      </c>
      <c r="D45" s="105" t="s">
        <v>148</v>
      </c>
      <c r="E45" s="23">
        <v>936000</v>
      </c>
      <c r="F45" s="111">
        <v>936000</v>
      </c>
      <c r="H45"/>
      <c r="I45"/>
      <c r="J45"/>
      <c r="K45"/>
      <c r="L45"/>
      <c r="M45"/>
      <c r="N45"/>
      <c r="O45"/>
      <c r="P45"/>
    </row>
    <row r="46" spans="1:16" ht="10.5" customHeight="1">
      <c r="A46" s="17" t="s">
        <v>26</v>
      </c>
      <c r="B46" s="110">
        <v>1</v>
      </c>
      <c r="C46" s="113">
        <v>1</v>
      </c>
      <c r="D46" s="58" t="s">
        <v>139</v>
      </c>
      <c r="E46" s="23"/>
      <c r="F46" s="111"/>
      <c r="H46"/>
      <c r="I46"/>
      <c r="J46"/>
      <c r="K46"/>
      <c r="L46"/>
      <c r="M46"/>
      <c r="N46"/>
      <c r="O46"/>
      <c r="P46"/>
    </row>
    <row r="47" spans="1:16" ht="10.5" customHeight="1">
      <c r="A47" s="17"/>
      <c r="B47" s="110"/>
      <c r="C47" s="113"/>
      <c r="D47" s="58" t="s">
        <v>225</v>
      </c>
      <c r="E47" s="23">
        <v>468000</v>
      </c>
      <c r="F47" s="111">
        <v>444000</v>
      </c>
      <c r="H47"/>
      <c r="I47"/>
      <c r="J47"/>
      <c r="K47"/>
      <c r="L47"/>
      <c r="M47"/>
      <c r="N47"/>
      <c r="O47"/>
      <c r="P47"/>
    </row>
    <row r="48" spans="1:16" ht="10.5" customHeight="1">
      <c r="A48" s="17" t="s">
        <v>27</v>
      </c>
      <c r="B48" s="110">
        <v>2</v>
      </c>
      <c r="C48" s="113">
        <v>2</v>
      </c>
      <c r="D48" s="1" t="s">
        <v>338</v>
      </c>
      <c r="E48" s="23"/>
      <c r="F48" s="111"/>
      <c r="H48"/>
      <c r="I48"/>
      <c r="J48"/>
      <c r="K48"/>
      <c r="L48"/>
      <c r="M48"/>
      <c r="N48"/>
      <c r="O48"/>
      <c r="P48"/>
    </row>
    <row r="49" spans="1:16" ht="10.5" customHeight="1">
      <c r="A49" s="86"/>
      <c r="B49" s="110"/>
      <c r="C49" s="113"/>
      <c r="D49" s="1" t="s">
        <v>225</v>
      </c>
      <c r="E49" s="23">
        <v>936000</v>
      </c>
      <c r="F49" s="111">
        <v>936000</v>
      </c>
      <c r="H49"/>
      <c r="I49"/>
      <c r="J49"/>
      <c r="K49"/>
      <c r="L49"/>
      <c r="M49"/>
      <c r="N49"/>
      <c r="O49"/>
      <c r="P49"/>
    </row>
    <row r="50" spans="1:16" ht="10.5" customHeight="1">
      <c r="A50" s="17" t="s">
        <v>28</v>
      </c>
      <c r="B50" s="86">
        <v>1</v>
      </c>
      <c r="C50" s="114">
        <v>1</v>
      </c>
      <c r="D50" s="1" t="s">
        <v>245</v>
      </c>
      <c r="E50" s="23">
        <v>444000</v>
      </c>
      <c r="F50" s="111">
        <v>10</v>
      </c>
      <c r="H50"/>
      <c r="I50"/>
      <c r="J50"/>
      <c r="K50"/>
      <c r="L50"/>
      <c r="M50"/>
      <c r="N50"/>
      <c r="O50"/>
      <c r="P50"/>
    </row>
    <row r="51" spans="1:16" ht="10.5" customHeight="1">
      <c r="A51" s="17" t="s">
        <v>29</v>
      </c>
      <c r="B51" s="86">
        <v>1</v>
      </c>
      <c r="C51" s="114">
        <v>1</v>
      </c>
      <c r="D51" s="1" t="s">
        <v>247</v>
      </c>
      <c r="E51" s="23">
        <v>444000</v>
      </c>
      <c r="F51" s="111">
        <v>10</v>
      </c>
      <c r="H51"/>
      <c r="I51"/>
      <c r="J51"/>
      <c r="K51"/>
      <c r="L51"/>
      <c r="M51"/>
      <c r="N51"/>
      <c r="O51"/>
      <c r="P51"/>
    </row>
    <row r="52" spans="1:16" ht="10.5" customHeight="1">
      <c r="A52" s="17" t="s">
        <v>30</v>
      </c>
      <c r="B52" s="110">
        <v>4</v>
      </c>
      <c r="C52" s="113">
        <v>4</v>
      </c>
      <c r="D52" s="43" t="s">
        <v>188</v>
      </c>
      <c r="E52" s="123">
        <v>1872000</v>
      </c>
      <c r="F52" s="111">
        <v>1824000</v>
      </c>
      <c r="G52" s="115"/>
      <c r="H52"/>
      <c r="I52"/>
      <c r="J52"/>
      <c r="K52"/>
      <c r="L52"/>
      <c r="M52"/>
      <c r="N52"/>
      <c r="O52"/>
      <c r="P52"/>
    </row>
    <row r="53" spans="1:16" ht="10.5" customHeight="1">
      <c r="A53" s="17" t="s">
        <v>31</v>
      </c>
      <c r="B53" s="110">
        <v>3</v>
      </c>
      <c r="C53" s="113">
        <v>3</v>
      </c>
      <c r="D53" s="58" t="s">
        <v>149</v>
      </c>
      <c r="E53" s="23">
        <v>1392000</v>
      </c>
      <c r="F53" s="111">
        <v>1380000</v>
      </c>
      <c r="G53" s="63"/>
      <c r="H53"/>
      <c r="I53"/>
      <c r="J53"/>
      <c r="K53"/>
      <c r="L53"/>
      <c r="M53"/>
      <c r="N53"/>
      <c r="O53"/>
      <c r="P53"/>
    </row>
    <row r="54" spans="1:16" ht="12" customHeight="1">
      <c r="A54" s="46"/>
      <c r="B54" s="87">
        <f>SUM(B30:B53)</f>
        <v>32</v>
      </c>
      <c r="C54" s="170">
        <f>SUM(C30:C53)</f>
        <v>32</v>
      </c>
      <c r="D54" s="129" t="s">
        <v>126</v>
      </c>
      <c r="E54" s="118">
        <f>SUM(E30:E53)</f>
        <v>16281300</v>
      </c>
      <c r="F54" s="142">
        <f>SUM(F30:F53)</f>
        <v>12162370</v>
      </c>
      <c r="G54" s="98"/>
      <c r="H54"/>
      <c r="I54"/>
      <c r="J54"/>
      <c r="K54"/>
      <c r="L54"/>
      <c r="M54"/>
      <c r="N54"/>
      <c r="O54"/>
      <c r="P54"/>
    </row>
    <row r="55" spans="1:16" ht="12" customHeight="1">
      <c r="A55" s="85" t="s">
        <v>53</v>
      </c>
      <c r="B55" s="78"/>
      <c r="C55" s="38"/>
      <c r="D55" s="61"/>
      <c r="E55" s="38"/>
      <c r="F55" s="39"/>
      <c r="G55" s="53"/>
      <c r="H55"/>
      <c r="I55"/>
      <c r="J55"/>
      <c r="K55"/>
      <c r="L55"/>
      <c r="M55"/>
      <c r="N55"/>
      <c r="O55"/>
      <c r="P55"/>
    </row>
    <row r="56" spans="1:16" ht="9.75" customHeight="1">
      <c r="A56" s="67" t="s">
        <v>212</v>
      </c>
      <c r="B56" s="78"/>
      <c r="C56" s="38"/>
      <c r="D56" s="61"/>
      <c r="E56" s="38"/>
      <c r="F56" s="39"/>
      <c r="G56" s="53"/>
      <c r="H56"/>
      <c r="I56"/>
      <c r="J56"/>
      <c r="K56"/>
      <c r="L56"/>
      <c r="M56"/>
      <c r="N56"/>
      <c r="O56"/>
      <c r="P56"/>
    </row>
    <row r="57" spans="7:16" ht="9.75" customHeight="1">
      <c r="G57" s="53"/>
      <c r="H57"/>
      <c r="I57"/>
      <c r="J57"/>
      <c r="K57"/>
      <c r="L57"/>
      <c r="M57"/>
      <c r="N57"/>
      <c r="O57"/>
      <c r="P57"/>
    </row>
    <row r="58" spans="1:16" ht="15.75" customHeight="1">
      <c r="A58" s="140">
        <v>98</v>
      </c>
      <c r="B58" s="78"/>
      <c r="C58" s="38"/>
      <c r="D58" s="61"/>
      <c r="E58" s="38"/>
      <c r="F58" s="39"/>
      <c r="G58" s="127"/>
      <c r="H58"/>
      <c r="I58"/>
      <c r="J58"/>
      <c r="K58"/>
      <c r="L58"/>
      <c r="M58"/>
      <c r="N58"/>
      <c r="O58"/>
      <c r="P58"/>
    </row>
    <row r="59" spans="1:16" ht="9.75" customHeight="1">
      <c r="A59" s="104"/>
      <c r="B59" s="78"/>
      <c r="C59" s="38"/>
      <c r="D59" s="61"/>
      <c r="E59" s="38"/>
      <c r="F59" s="73"/>
      <c r="G59" s="53"/>
      <c r="H59"/>
      <c r="I59"/>
      <c r="J59"/>
      <c r="K59"/>
      <c r="L59"/>
      <c r="M59"/>
      <c r="N59"/>
      <c r="O59"/>
      <c r="P59"/>
    </row>
    <row r="60" spans="1:7" ht="19.5" customHeight="1" thickBot="1">
      <c r="A60" s="184" t="s">
        <v>233</v>
      </c>
      <c r="B60" s="184"/>
      <c r="C60" s="184"/>
      <c r="D60" s="184"/>
      <c r="E60" s="184"/>
      <c r="F60" s="184"/>
      <c r="G60" s="184"/>
    </row>
    <row r="61" spans="1:7" ht="9.75" customHeight="1">
      <c r="A61" s="14"/>
      <c r="B61" s="19" t="s">
        <v>4</v>
      </c>
      <c r="C61" s="12"/>
      <c r="D61" s="3"/>
      <c r="E61" s="28" t="s">
        <v>0</v>
      </c>
      <c r="F61" s="88"/>
      <c r="G61" s="52"/>
    </row>
    <row r="62" spans="1:7" ht="10.5" customHeight="1">
      <c r="A62" s="21" t="s">
        <v>5</v>
      </c>
      <c r="B62" s="116" t="s">
        <v>227</v>
      </c>
      <c r="C62" s="32" t="s">
        <v>298</v>
      </c>
      <c r="D62" s="2" t="s">
        <v>6</v>
      </c>
      <c r="E62" s="32" t="s">
        <v>298</v>
      </c>
      <c r="F62" s="116" t="s">
        <v>227</v>
      </c>
      <c r="G62" s="26"/>
    </row>
    <row r="63" spans="1:7" ht="9.75" customHeight="1">
      <c r="A63" s="15"/>
      <c r="B63" s="22"/>
      <c r="C63" s="62"/>
      <c r="D63" s="65"/>
      <c r="E63" s="62"/>
      <c r="F63" s="10"/>
      <c r="G63" s="51"/>
    </row>
    <row r="64" spans="1:7" ht="10.5" customHeight="1">
      <c r="A64" s="9" t="s">
        <v>232</v>
      </c>
      <c r="B64" s="72"/>
      <c r="C64" s="41"/>
      <c r="D64" s="40" t="s">
        <v>54</v>
      </c>
      <c r="E64" s="23"/>
      <c r="F64" s="74"/>
      <c r="G64" s="53"/>
    </row>
    <row r="65" spans="1:7" ht="9.75" customHeight="1">
      <c r="A65" s="9"/>
      <c r="B65" s="77"/>
      <c r="C65" s="41"/>
      <c r="D65" s="68"/>
      <c r="E65" s="23"/>
      <c r="F65" s="74"/>
      <c r="G65" s="53"/>
    </row>
    <row r="66" spans="1:16" ht="10.5" customHeight="1">
      <c r="A66" s="86"/>
      <c r="B66" s="20">
        <f>B54</f>
        <v>32</v>
      </c>
      <c r="C66" s="9">
        <f>C54</f>
        <v>32</v>
      </c>
      <c r="D66" s="106" t="s">
        <v>55</v>
      </c>
      <c r="E66" s="123">
        <f>E54</f>
        <v>16281300</v>
      </c>
      <c r="F66" s="54">
        <f>F54</f>
        <v>12162370</v>
      </c>
      <c r="G66" s="63"/>
      <c r="H66"/>
      <c r="I66"/>
      <c r="J66"/>
      <c r="K66"/>
      <c r="L66"/>
      <c r="M66"/>
      <c r="N66"/>
      <c r="O66"/>
      <c r="P66"/>
    </row>
    <row r="67" spans="1:16" ht="10.5" customHeight="1">
      <c r="A67" s="86"/>
      <c r="B67" s="20"/>
      <c r="C67" s="9"/>
      <c r="D67" s="106"/>
      <c r="E67" s="123"/>
      <c r="F67" s="54"/>
      <c r="G67" s="63"/>
      <c r="H67"/>
      <c r="I67"/>
      <c r="J67"/>
      <c r="K67"/>
      <c r="L67"/>
      <c r="M67"/>
      <c r="N67"/>
      <c r="O67"/>
      <c r="P67"/>
    </row>
    <row r="68" spans="1:16" ht="10.5" customHeight="1">
      <c r="A68" s="17" t="s">
        <v>32</v>
      </c>
      <c r="B68" s="110">
        <v>9</v>
      </c>
      <c r="C68" s="113">
        <v>9</v>
      </c>
      <c r="D68" s="1" t="s">
        <v>219</v>
      </c>
      <c r="E68" s="23"/>
      <c r="F68" s="111"/>
      <c r="H68"/>
      <c r="I68"/>
      <c r="J68"/>
      <c r="K68"/>
      <c r="L68"/>
      <c r="M68"/>
      <c r="N68"/>
      <c r="O68"/>
      <c r="P68"/>
    </row>
    <row r="69" spans="1:16" ht="10.5" customHeight="1">
      <c r="A69" s="17"/>
      <c r="B69" s="110"/>
      <c r="C69" s="113"/>
      <c r="D69" s="1" t="s">
        <v>220</v>
      </c>
      <c r="E69" s="23">
        <v>3024000</v>
      </c>
      <c r="F69" s="111">
        <v>3024000</v>
      </c>
      <c r="H69"/>
      <c r="I69"/>
      <c r="J69"/>
      <c r="K69"/>
      <c r="L69"/>
      <c r="M69"/>
      <c r="N69"/>
      <c r="O69"/>
      <c r="P69"/>
    </row>
    <row r="70" spans="1:16" ht="10.5" customHeight="1">
      <c r="A70" s="17" t="s">
        <v>33</v>
      </c>
      <c r="B70" s="110">
        <v>4</v>
      </c>
      <c r="C70" s="113">
        <v>4</v>
      </c>
      <c r="D70" s="105" t="s">
        <v>150</v>
      </c>
      <c r="E70" s="23">
        <v>1632000</v>
      </c>
      <c r="F70" s="111">
        <v>816000</v>
      </c>
      <c r="H70"/>
      <c r="I70"/>
      <c r="J70"/>
      <c r="K70"/>
      <c r="L70"/>
      <c r="M70"/>
      <c r="N70"/>
      <c r="O70"/>
      <c r="P70"/>
    </row>
    <row r="71" spans="1:16" ht="10.5" customHeight="1">
      <c r="A71" s="17" t="s">
        <v>34</v>
      </c>
      <c r="B71" s="110">
        <v>8</v>
      </c>
      <c r="C71" s="113">
        <v>8</v>
      </c>
      <c r="D71" s="145" t="s">
        <v>189</v>
      </c>
      <c r="E71" s="123">
        <v>1596000</v>
      </c>
      <c r="F71" s="111">
        <v>1448000</v>
      </c>
      <c r="G71" s="109"/>
      <c r="H71"/>
      <c r="I71"/>
      <c r="J71"/>
      <c r="K71"/>
      <c r="L71"/>
      <c r="M71"/>
      <c r="N71"/>
      <c r="O71"/>
      <c r="P71"/>
    </row>
    <row r="72" spans="1:16" ht="10.5" customHeight="1">
      <c r="A72" s="17" t="s">
        <v>35</v>
      </c>
      <c r="B72" s="110">
        <v>19</v>
      </c>
      <c r="C72" s="113">
        <v>19</v>
      </c>
      <c r="D72" s="1" t="s">
        <v>214</v>
      </c>
      <c r="E72" s="23">
        <v>7068000</v>
      </c>
      <c r="F72" s="111">
        <v>5916000</v>
      </c>
      <c r="G72" s="115"/>
      <c r="H72"/>
      <c r="I72"/>
      <c r="J72"/>
      <c r="K72"/>
      <c r="L72"/>
      <c r="M72"/>
      <c r="N72"/>
      <c r="O72"/>
      <c r="P72"/>
    </row>
    <row r="73" spans="1:16" ht="10.5" customHeight="1">
      <c r="A73" s="17" t="s">
        <v>36</v>
      </c>
      <c r="B73" s="110">
        <v>5</v>
      </c>
      <c r="C73" s="113">
        <v>5</v>
      </c>
      <c r="D73" s="166" t="s">
        <v>151</v>
      </c>
      <c r="E73" s="23">
        <v>1372800</v>
      </c>
      <c r="F73" s="111">
        <v>1257600</v>
      </c>
      <c r="H73"/>
      <c r="I73"/>
      <c r="J73"/>
      <c r="K73"/>
      <c r="L73"/>
      <c r="M73"/>
      <c r="N73"/>
      <c r="O73"/>
      <c r="P73"/>
    </row>
    <row r="74" spans="1:16" ht="10.5" customHeight="1">
      <c r="A74" s="17" t="s">
        <v>37</v>
      </c>
      <c r="B74" s="110">
        <v>17</v>
      </c>
      <c r="C74" s="113">
        <v>17</v>
      </c>
      <c r="D74" s="1" t="s">
        <v>190</v>
      </c>
      <c r="E74" s="123">
        <v>5520000</v>
      </c>
      <c r="F74" s="111">
        <v>4112800</v>
      </c>
      <c r="G74" s="115"/>
      <c r="H74"/>
      <c r="I74"/>
      <c r="J74"/>
      <c r="K74"/>
      <c r="L74"/>
      <c r="M74"/>
      <c r="N74"/>
      <c r="O74"/>
      <c r="P74"/>
    </row>
    <row r="75" spans="1:16" ht="10.5" customHeight="1">
      <c r="A75" s="17" t="s">
        <v>38</v>
      </c>
      <c r="B75" s="110">
        <v>25</v>
      </c>
      <c r="C75" s="113">
        <v>25</v>
      </c>
      <c r="D75" s="1" t="s">
        <v>183</v>
      </c>
      <c r="E75" s="23">
        <v>4296000</v>
      </c>
      <c r="F75" s="111">
        <v>3948000</v>
      </c>
      <c r="H75"/>
      <c r="I75"/>
      <c r="J75"/>
      <c r="K75"/>
      <c r="L75"/>
      <c r="M75"/>
      <c r="N75"/>
      <c r="O75"/>
      <c r="P75"/>
    </row>
    <row r="76" spans="1:16" ht="10.5" customHeight="1">
      <c r="A76" s="17" t="s">
        <v>39</v>
      </c>
      <c r="B76" s="110">
        <v>25</v>
      </c>
      <c r="C76" s="113">
        <v>25</v>
      </c>
      <c r="D76" s="105" t="s">
        <v>152</v>
      </c>
      <c r="E76" s="23">
        <v>2780800</v>
      </c>
      <c r="F76" s="111">
        <v>3038400</v>
      </c>
      <c r="H76"/>
      <c r="I76"/>
      <c r="J76"/>
      <c r="K76"/>
      <c r="L76"/>
      <c r="M76"/>
      <c r="N76"/>
      <c r="O76"/>
      <c r="P76"/>
    </row>
    <row r="77" spans="1:16" ht="10.5" customHeight="1">
      <c r="A77" s="17" t="s">
        <v>41</v>
      </c>
      <c r="B77" s="110">
        <v>56</v>
      </c>
      <c r="C77" s="113">
        <v>56</v>
      </c>
      <c r="D77" s="145" t="s">
        <v>191</v>
      </c>
      <c r="E77" s="123">
        <v>6343200</v>
      </c>
      <c r="F77" s="111">
        <v>7992000</v>
      </c>
      <c r="G77" s="115"/>
      <c r="H77"/>
      <c r="I77"/>
      <c r="J77"/>
      <c r="K77"/>
      <c r="L77"/>
      <c r="M77"/>
      <c r="N77"/>
      <c r="O77"/>
      <c r="P77"/>
    </row>
    <row r="78" spans="1:16" ht="10.5" customHeight="1">
      <c r="A78" s="17" t="s">
        <v>43</v>
      </c>
      <c r="B78" s="86">
        <v>5</v>
      </c>
      <c r="C78" s="114">
        <v>5</v>
      </c>
      <c r="D78" s="58" t="s">
        <v>153</v>
      </c>
      <c r="E78" s="23">
        <v>536000</v>
      </c>
      <c r="F78" s="111">
        <v>1130400</v>
      </c>
      <c r="G78" s="63"/>
      <c r="H78"/>
      <c r="I78"/>
      <c r="J78"/>
      <c r="K78"/>
      <c r="L78"/>
      <c r="M78"/>
      <c r="N78"/>
      <c r="O78"/>
      <c r="P78"/>
    </row>
    <row r="79" spans="1:16" ht="10.5" customHeight="1">
      <c r="A79" s="17" t="s">
        <v>45</v>
      </c>
      <c r="B79" s="110">
        <v>8</v>
      </c>
      <c r="C79" s="113">
        <v>8</v>
      </c>
      <c r="D79" s="1" t="s">
        <v>213</v>
      </c>
      <c r="E79" s="23">
        <v>1225000</v>
      </c>
      <c r="F79" s="111">
        <v>1939700</v>
      </c>
      <c r="G79" s="63"/>
      <c r="H79"/>
      <c r="I79"/>
      <c r="J79"/>
      <c r="K79"/>
      <c r="L79"/>
      <c r="M79"/>
      <c r="N79"/>
      <c r="O79"/>
      <c r="P79"/>
    </row>
    <row r="80" spans="1:16" ht="10.5" customHeight="1">
      <c r="A80" s="17" t="s">
        <v>47</v>
      </c>
      <c r="B80" s="110">
        <v>13</v>
      </c>
      <c r="C80" s="113">
        <v>13</v>
      </c>
      <c r="D80" s="1" t="s">
        <v>184</v>
      </c>
      <c r="E80" s="23">
        <v>1176000</v>
      </c>
      <c r="F80" s="111">
        <v>705600</v>
      </c>
      <c r="H80"/>
      <c r="I80"/>
      <c r="J80"/>
      <c r="K80"/>
      <c r="L80"/>
      <c r="M80"/>
      <c r="N80"/>
      <c r="O80"/>
      <c r="P80"/>
    </row>
    <row r="81" spans="1:16" ht="10.5" customHeight="1">
      <c r="A81" s="17" t="s">
        <v>48</v>
      </c>
      <c r="B81" s="86">
        <v>7</v>
      </c>
      <c r="C81" s="114">
        <v>7</v>
      </c>
      <c r="D81" s="58" t="s">
        <v>154</v>
      </c>
      <c r="E81" s="23">
        <v>1270000</v>
      </c>
      <c r="F81" s="111">
        <v>1267200</v>
      </c>
      <c r="G81" s="115"/>
      <c r="H81"/>
      <c r="I81"/>
      <c r="J81"/>
      <c r="K81"/>
      <c r="L81"/>
      <c r="M81"/>
      <c r="N81"/>
      <c r="O81"/>
      <c r="P81"/>
    </row>
    <row r="82" spans="1:16" ht="10.5" customHeight="1">
      <c r="A82" s="86" t="s">
        <v>50</v>
      </c>
      <c r="B82" s="110">
        <v>21</v>
      </c>
      <c r="C82" s="113">
        <v>21</v>
      </c>
      <c r="D82" s="115" t="s">
        <v>155</v>
      </c>
      <c r="E82" s="23">
        <v>2900000</v>
      </c>
      <c r="F82" s="111">
        <v>2815800</v>
      </c>
      <c r="G82" s="109"/>
      <c r="H82"/>
      <c r="I82"/>
      <c r="J82"/>
      <c r="K82"/>
      <c r="L82"/>
      <c r="M82"/>
      <c r="N82"/>
      <c r="O82"/>
      <c r="P82"/>
    </row>
    <row r="83" spans="1:16" ht="10.5" customHeight="1">
      <c r="A83" s="86" t="s">
        <v>137</v>
      </c>
      <c r="B83" s="110">
        <v>5</v>
      </c>
      <c r="C83" s="113">
        <v>4</v>
      </c>
      <c r="D83" s="58" t="s">
        <v>156</v>
      </c>
      <c r="E83" s="23">
        <v>784000</v>
      </c>
      <c r="F83" s="111">
        <v>960000</v>
      </c>
      <c r="G83" s="109" t="s">
        <v>81</v>
      </c>
      <c r="H83"/>
      <c r="I83"/>
      <c r="J83"/>
      <c r="K83"/>
      <c r="L83"/>
      <c r="M83"/>
      <c r="N83"/>
      <c r="O83"/>
      <c r="P83"/>
    </row>
    <row r="84" spans="1:16" ht="10.5" customHeight="1">
      <c r="A84" s="86" t="s">
        <v>127</v>
      </c>
      <c r="B84" s="86" t="s">
        <v>10</v>
      </c>
      <c r="C84" s="113">
        <v>2</v>
      </c>
      <c r="D84" s="1" t="s">
        <v>321</v>
      </c>
      <c r="E84" s="23">
        <v>321500</v>
      </c>
      <c r="F84" s="169" t="s">
        <v>10</v>
      </c>
      <c r="G84" s="109" t="s">
        <v>318</v>
      </c>
      <c r="H84"/>
      <c r="I84"/>
      <c r="J84"/>
      <c r="K84"/>
      <c r="L84"/>
      <c r="M84"/>
      <c r="N84"/>
      <c r="O84"/>
      <c r="P84"/>
    </row>
    <row r="85" spans="1:16" ht="10.5" customHeight="1">
      <c r="A85" s="86" t="s">
        <v>56</v>
      </c>
      <c r="B85" s="110">
        <v>65</v>
      </c>
      <c r="C85" s="113">
        <v>65</v>
      </c>
      <c r="D85" s="115" t="s">
        <v>157</v>
      </c>
      <c r="E85" s="23">
        <v>5498100</v>
      </c>
      <c r="F85" s="111">
        <v>5607600</v>
      </c>
      <c r="G85" s="115"/>
      <c r="H85"/>
      <c r="I85"/>
      <c r="J85"/>
      <c r="K85"/>
      <c r="L85"/>
      <c r="M85"/>
      <c r="N85"/>
      <c r="O85"/>
      <c r="P85"/>
    </row>
    <row r="86" spans="1:16" ht="10.5" customHeight="1">
      <c r="A86" s="86" t="s">
        <v>57</v>
      </c>
      <c r="B86" s="110">
        <v>28</v>
      </c>
      <c r="C86" s="113">
        <v>27</v>
      </c>
      <c r="D86" s="115" t="s">
        <v>317</v>
      </c>
      <c r="E86" s="23">
        <v>4428400</v>
      </c>
      <c r="F86" s="111">
        <v>4885600</v>
      </c>
      <c r="G86" s="109" t="s">
        <v>324</v>
      </c>
      <c r="H86"/>
      <c r="I86"/>
      <c r="J86"/>
      <c r="K86"/>
      <c r="L86"/>
      <c r="M86"/>
      <c r="N86"/>
      <c r="O86"/>
      <c r="P86"/>
    </row>
    <row r="87" spans="1:16" ht="10.5" customHeight="1">
      <c r="A87" s="86" t="s">
        <v>58</v>
      </c>
      <c r="B87" s="86" t="s">
        <v>10</v>
      </c>
      <c r="C87" s="113">
        <v>3</v>
      </c>
      <c r="D87" s="1" t="s">
        <v>322</v>
      </c>
      <c r="E87" s="23">
        <v>482250</v>
      </c>
      <c r="F87" s="169" t="s">
        <v>10</v>
      </c>
      <c r="G87" s="109" t="s">
        <v>318</v>
      </c>
      <c r="H87"/>
      <c r="I87"/>
      <c r="J87"/>
      <c r="K87"/>
      <c r="L87"/>
      <c r="M87"/>
      <c r="N87"/>
      <c r="O87"/>
      <c r="P87"/>
    </row>
    <row r="88" spans="1:16" ht="10.5" customHeight="1">
      <c r="A88" s="17" t="s">
        <v>59</v>
      </c>
      <c r="B88" s="110">
        <v>43</v>
      </c>
      <c r="C88" s="113">
        <v>42</v>
      </c>
      <c r="D88" s="58" t="s">
        <v>159</v>
      </c>
      <c r="E88" s="23">
        <v>3794000</v>
      </c>
      <c r="F88" s="111">
        <v>3792600</v>
      </c>
      <c r="G88" s="109" t="s">
        <v>327</v>
      </c>
      <c r="H88"/>
      <c r="I88"/>
      <c r="J88"/>
      <c r="K88"/>
      <c r="L88"/>
      <c r="M88"/>
      <c r="N88"/>
      <c r="O88"/>
      <c r="P88"/>
    </row>
    <row r="89" spans="1:16" ht="10.5" customHeight="1">
      <c r="A89" s="17" t="s">
        <v>60</v>
      </c>
      <c r="B89" s="110">
        <v>3</v>
      </c>
      <c r="C89" s="113">
        <v>3</v>
      </c>
      <c r="D89" s="58" t="s">
        <v>160</v>
      </c>
      <c r="E89" s="23">
        <v>270000</v>
      </c>
      <c r="F89" s="111">
        <v>364200</v>
      </c>
      <c r="G89" s="109"/>
      <c r="H89"/>
      <c r="I89"/>
      <c r="J89"/>
      <c r="K89"/>
      <c r="L89"/>
      <c r="M89"/>
      <c r="N89"/>
      <c r="O89"/>
      <c r="P89"/>
    </row>
    <row r="90" spans="1:16" ht="10.5" customHeight="1">
      <c r="A90" s="17" t="s">
        <v>61</v>
      </c>
      <c r="B90" s="86" t="s">
        <v>10</v>
      </c>
      <c r="C90" s="113">
        <v>1</v>
      </c>
      <c r="D90" s="1" t="s">
        <v>323</v>
      </c>
      <c r="E90" s="23">
        <v>108000</v>
      </c>
      <c r="F90" s="169" t="s">
        <v>10</v>
      </c>
      <c r="G90" s="109" t="s">
        <v>318</v>
      </c>
      <c r="H90"/>
      <c r="I90"/>
      <c r="J90"/>
      <c r="K90"/>
      <c r="L90"/>
      <c r="M90"/>
      <c r="N90"/>
      <c r="O90"/>
      <c r="P90"/>
    </row>
    <row r="91" spans="1:16" ht="10.5" customHeight="1">
      <c r="A91" s="17" t="s">
        <v>63</v>
      </c>
      <c r="B91" s="110">
        <v>28</v>
      </c>
      <c r="C91" s="113">
        <v>28</v>
      </c>
      <c r="D91" s="115" t="s">
        <v>161</v>
      </c>
      <c r="E91" s="23">
        <v>2193900</v>
      </c>
      <c r="F91" s="111">
        <v>2760000</v>
      </c>
      <c r="G91" s="115"/>
      <c r="H91"/>
      <c r="I91"/>
      <c r="J91"/>
      <c r="K91"/>
      <c r="L91"/>
      <c r="M91"/>
      <c r="N91"/>
      <c r="O91"/>
      <c r="P91"/>
    </row>
    <row r="92" spans="1:16" ht="10.5" customHeight="1">
      <c r="A92" s="17" t="s">
        <v>64</v>
      </c>
      <c r="B92" s="110">
        <v>23</v>
      </c>
      <c r="C92" s="113">
        <v>18</v>
      </c>
      <c r="D92" s="58" t="s">
        <v>162</v>
      </c>
      <c r="E92" s="23">
        <v>1842300</v>
      </c>
      <c r="F92" s="111">
        <v>2388000</v>
      </c>
      <c r="G92" s="109" t="s">
        <v>330</v>
      </c>
      <c r="H92"/>
      <c r="I92"/>
      <c r="J92"/>
      <c r="K92"/>
      <c r="L92"/>
      <c r="M92"/>
      <c r="N92"/>
      <c r="O92"/>
      <c r="P92"/>
    </row>
    <row r="93" spans="1:16" ht="10.5" customHeight="1">
      <c r="A93" s="17" t="s">
        <v>65</v>
      </c>
      <c r="B93" s="110">
        <v>7</v>
      </c>
      <c r="C93" s="113">
        <v>3</v>
      </c>
      <c r="D93" s="58" t="s">
        <v>163</v>
      </c>
      <c r="E93" s="23">
        <v>278400</v>
      </c>
      <c r="F93" s="111">
        <v>278400</v>
      </c>
      <c r="G93" s="109" t="s">
        <v>343</v>
      </c>
      <c r="H93"/>
      <c r="I93"/>
      <c r="J93"/>
      <c r="K93"/>
      <c r="L93"/>
      <c r="M93"/>
      <c r="N93"/>
      <c r="O93"/>
      <c r="P93"/>
    </row>
    <row r="94" spans="1:16" ht="10.5" customHeight="1">
      <c r="A94" s="17" t="s">
        <v>66</v>
      </c>
      <c r="B94" s="110">
        <v>5</v>
      </c>
      <c r="C94" s="113">
        <v>5</v>
      </c>
      <c r="D94" s="58" t="s">
        <v>164</v>
      </c>
      <c r="E94" s="23">
        <v>172200</v>
      </c>
      <c r="F94" s="111">
        <v>421500</v>
      </c>
      <c r="G94" s="115" t="s">
        <v>22</v>
      </c>
      <c r="H94"/>
      <c r="I94"/>
      <c r="J94"/>
      <c r="K94"/>
      <c r="L94"/>
      <c r="M94"/>
      <c r="N94"/>
      <c r="O94"/>
      <c r="P94"/>
    </row>
    <row r="95" spans="1:16" ht="10.5" customHeight="1">
      <c r="A95" s="17" t="s">
        <v>10</v>
      </c>
      <c r="B95" s="110">
        <v>4</v>
      </c>
      <c r="C95" s="114" t="s">
        <v>10</v>
      </c>
      <c r="D95" s="109" t="s">
        <v>165</v>
      </c>
      <c r="E95" s="175" t="s">
        <v>10</v>
      </c>
      <c r="F95" s="111">
        <v>352500</v>
      </c>
      <c r="G95" s="109" t="s">
        <v>343</v>
      </c>
      <c r="H95"/>
      <c r="I95"/>
      <c r="J95"/>
      <c r="K95"/>
      <c r="L95"/>
      <c r="M95"/>
      <c r="N95"/>
      <c r="O95"/>
      <c r="P95"/>
    </row>
    <row r="96" spans="1:16" ht="10.5" customHeight="1">
      <c r="A96" s="17" t="s">
        <v>67</v>
      </c>
      <c r="B96" s="86" t="s">
        <v>10</v>
      </c>
      <c r="C96" s="114" t="s">
        <v>10</v>
      </c>
      <c r="D96" s="115" t="s">
        <v>40</v>
      </c>
      <c r="E96" s="23">
        <v>2150000</v>
      </c>
      <c r="F96" s="111">
        <v>1550000</v>
      </c>
      <c r="H96"/>
      <c r="I96"/>
      <c r="J96"/>
      <c r="K96"/>
      <c r="L96"/>
      <c r="M96"/>
      <c r="N96"/>
      <c r="O96"/>
      <c r="P96"/>
    </row>
    <row r="97" spans="1:16" ht="10.5" customHeight="1">
      <c r="A97" s="86" t="s">
        <v>68</v>
      </c>
      <c r="B97" s="86" t="s">
        <v>10</v>
      </c>
      <c r="C97" s="114" t="s">
        <v>10</v>
      </c>
      <c r="D97" s="58" t="s">
        <v>42</v>
      </c>
      <c r="E97" s="23">
        <v>9803200</v>
      </c>
      <c r="F97" s="111">
        <v>6421200</v>
      </c>
      <c r="G97" s="1" t="s">
        <v>22</v>
      </c>
      <c r="H97"/>
      <c r="I97"/>
      <c r="J97"/>
      <c r="K97"/>
      <c r="L97"/>
      <c r="M97"/>
      <c r="N97"/>
      <c r="O97"/>
      <c r="P97"/>
    </row>
    <row r="98" spans="1:16" ht="10.5" customHeight="1">
      <c r="A98" s="86" t="s">
        <v>128</v>
      </c>
      <c r="B98" s="86" t="s">
        <v>10</v>
      </c>
      <c r="C98" s="114" t="s">
        <v>10</v>
      </c>
      <c r="D98" s="58" t="s">
        <v>44</v>
      </c>
      <c r="E98" s="23">
        <v>3424000</v>
      </c>
      <c r="F98" s="111">
        <v>2905000</v>
      </c>
      <c r="H98"/>
      <c r="I98"/>
      <c r="J98"/>
      <c r="K98"/>
      <c r="L98"/>
      <c r="M98"/>
      <c r="N98"/>
      <c r="O98"/>
      <c r="P98"/>
    </row>
    <row r="99" spans="1:16" ht="10.5" customHeight="1">
      <c r="A99" s="86" t="s">
        <v>129</v>
      </c>
      <c r="B99" s="86" t="s">
        <v>10</v>
      </c>
      <c r="C99" s="114" t="s">
        <v>10</v>
      </c>
      <c r="D99" s="58" t="s">
        <v>46</v>
      </c>
      <c r="E99" s="23">
        <v>170400</v>
      </c>
      <c r="F99" s="111">
        <v>170400</v>
      </c>
      <c r="H99"/>
      <c r="I99"/>
      <c r="J99"/>
      <c r="K99"/>
      <c r="L99"/>
      <c r="M99"/>
      <c r="N99"/>
      <c r="O99"/>
      <c r="P99"/>
    </row>
    <row r="100" spans="1:16" ht="10.5" customHeight="1">
      <c r="A100" s="86" t="s">
        <v>69</v>
      </c>
      <c r="B100" s="86" t="s">
        <v>10</v>
      </c>
      <c r="C100" s="114" t="s">
        <v>10</v>
      </c>
      <c r="D100" s="58" t="s">
        <v>224</v>
      </c>
      <c r="E100" s="23">
        <v>1224000</v>
      </c>
      <c r="F100" s="111">
        <v>1020000</v>
      </c>
      <c r="H100"/>
      <c r="I100"/>
      <c r="J100"/>
      <c r="K100"/>
      <c r="L100"/>
      <c r="M100"/>
      <c r="N100"/>
      <c r="O100"/>
      <c r="P100"/>
    </row>
    <row r="101" spans="1:16" ht="10.5" customHeight="1">
      <c r="A101" s="86" t="s">
        <v>70</v>
      </c>
      <c r="B101" s="86" t="s">
        <v>10</v>
      </c>
      <c r="C101" s="114" t="s">
        <v>10</v>
      </c>
      <c r="D101" s="58" t="s">
        <v>49</v>
      </c>
      <c r="E101" s="23">
        <v>12682230</v>
      </c>
      <c r="F101" s="111">
        <v>7354740</v>
      </c>
      <c r="H101"/>
      <c r="I101"/>
      <c r="J101"/>
      <c r="K101"/>
      <c r="L101"/>
      <c r="M101"/>
      <c r="N101"/>
      <c r="O101"/>
      <c r="P101"/>
    </row>
    <row r="102" spans="1:16" ht="10.5" customHeight="1">
      <c r="A102" s="86" t="s">
        <v>71</v>
      </c>
      <c r="B102" s="86" t="s">
        <v>10</v>
      </c>
      <c r="C102" s="114" t="s">
        <v>10</v>
      </c>
      <c r="D102" s="58" t="s">
        <v>52</v>
      </c>
      <c r="E102" s="123">
        <v>28721980</v>
      </c>
      <c r="F102" s="111">
        <v>25566530</v>
      </c>
      <c r="H102"/>
      <c r="I102"/>
      <c r="J102"/>
      <c r="K102"/>
      <c r="L102"/>
      <c r="M102"/>
      <c r="N102"/>
      <c r="O102"/>
      <c r="P102"/>
    </row>
    <row r="103" spans="1:16" ht="12" customHeight="1">
      <c r="A103" s="86"/>
      <c r="B103" s="110"/>
      <c r="C103" s="113"/>
      <c r="D103" s="145"/>
      <c r="E103" s="123"/>
      <c r="F103" s="111"/>
      <c r="G103" s="63"/>
      <c r="H103"/>
      <c r="I103"/>
      <c r="J103"/>
      <c r="K103"/>
      <c r="L103"/>
      <c r="M103"/>
      <c r="N103"/>
      <c r="O103"/>
      <c r="P103"/>
    </row>
    <row r="104" spans="1:6" ht="12" customHeight="1">
      <c r="A104" s="15"/>
      <c r="B104" s="120"/>
      <c r="C104" s="117"/>
      <c r="D104" s="2" t="s">
        <v>62</v>
      </c>
      <c r="E104" s="50"/>
      <c r="F104" s="119"/>
    </row>
    <row r="105" spans="1:6" ht="9.75" customHeight="1">
      <c r="A105" s="86"/>
      <c r="B105" s="120"/>
      <c r="C105" s="117"/>
      <c r="D105" s="2"/>
      <c r="E105" s="22"/>
      <c r="F105" s="119"/>
    </row>
    <row r="106" spans="1:9" ht="10.5" customHeight="1">
      <c r="A106" s="86" t="s">
        <v>138</v>
      </c>
      <c r="B106" s="110">
        <v>1</v>
      </c>
      <c r="C106" s="113">
        <v>1</v>
      </c>
      <c r="D106" s="58" t="s">
        <v>216</v>
      </c>
      <c r="E106" s="123">
        <v>444000</v>
      </c>
      <c r="F106" s="111">
        <v>444000</v>
      </c>
      <c r="I106"/>
    </row>
    <row r="107" spans="1:9" ht="10.5" customHeight="1">
      <c r="A107" s="86" t="s">
        <v>192</v>
      </c>
      <c r="B107" s="110">
        <v>1</v>
      </c>
      <c r="C107" s="113">
        <v>1</v>
      </c>
      <c r="D107" s="58" t="s">
        <v>166</v>
      </c>
      <c r="E107" s="123">
        <v>408000</v>
      </c>
      <c r="F107" s="111">
        <v>408000</v>
      </c>
      <c r="I107"/>
    </row>
    <row r="108" spans="1:9" ht="10.5" customHeight="1">
      <c r="A108" s="86" t="s">
        <v>193</v>
      </c>
      <c r="B108" s="110">
        <v>30</v>
      </c>
      <c r="C108" s="113">
        <v>30</v>
      </c>
      <c r="D108" s="58" t="s">
        <v>167</v>
      </c>
      <c r="E108" s="123">
        <v>10394400</v>
      </c>
      <c r="F108" s="111">
        <v>10262400</v>
      </c>
      <c r="I108"/>
    </row>
    <row r="109" spans="1:9" ht="10.5" customHeight="1">
      <c r="A109" s="86" t="s">
        <v>194</v>
      </c>
      <c r="B109" s="110">
        <v>45</v>
      </c>
      <c r="C109" s="113">
        <v>46</v>
      </c>
      <c r="D109" s="58" t="s">
        <v>168</v>
      </c>
      <c r="E109" s="123">
        <v>12772000</v>
      </c>
      <c r="F109" s="111">
        <v>12672000</v>
      </c>
      <c r="G109" s="1" t="s">
        <v>22</v>
      </c>
      <c r="I109"/>
    </row>
    <row r="110" spans="1:9" ht="10.5" customHeight="1">
      <c r="A110" s="86" t="s">
        <v>195</v>
      </c>
      <c r="B110" s="110">
        <v>67</v>
      </c>
      <c r="C110" s="113">
        <v>67</v>
      </c>
      <c r="D110" s="58" t="s">
        <v>169</v>
      </c>
      <c r="E110" s="123">
        <v>16080000</v>
      </c>
      <c r="F110" s="111">
        <v>16080000</v>
      </c>
      <c r="I110"/>
    </row>
    <row r="111" spans="1:9" ht="10.5" customHeight="1">
      <c r="A111" s="86" t="s">
        <v>196</v>
      </c>
      <c r="B111" s="110">
        <v>160</v>
      </c>
      <c r="C111" s="113">
        <v>160</v>
      </c>
      <c r="D111" s="58" t="s">
        <v>170</v>
      </c>
      <c r="E111" s="123">
        <v>30936800</v>
      </c>
      <c r="F111" s="111">
        <v>30936800</v>
      </c>
      <c r="I111"/>
    </row>
    <row r="112" spans="1:9" ht="10.5" customHeight="1">
      <c r="A112" s="86" t="s">
        <v>197</v>
      </c>
      <c r="B112" s="110">
        <v>280</v>
      </c>
      <c r="C112" s="113">
        <v>280</v>
      </c>
      <c r="D112" s="58" t="s">
        <v>171</v>
      </c>
      <c r="E112" s="123">
        <v>36742600</v>
      </c>
      <c r="F112" s="111">
        <v>38056200</v>
      </c>
      <c r="I112"/>
    </row>
    <row r="113" spans="1:8" ht="12" customHeight="1">
      <c r="A113" s="100"/>
      <c r="B113" s="92">
        <f>SUM(B66:B112)</f>
        <v>1049</v>
      </c>
      <c r="C113" s="91">
        <f>SUM(C66:C112)</f>
        <v>1040</v>
      </c>
      <c r="D113" s="129" t="s">
        <v>126</v>
      </c>
      <c r="E113" s="172">
        <f>SUM(E66:E112)</f>
        <v>243147760</v>
      </c>
      <c r="F113" s="92">
        <f>SUM(F66:F112)</f>
        <v>227231540</v>
      </c>
      <c r="G113" s="26"/>
      <c r="H113" s="53"/>
    </row>
    <row r="114" spans="1:8" ht="12" customHeight="1">
      <c r="A114" s="89" t="s">
        <v>53</v>
      </c>
      <c r="B114" s="83"/>
      <c r="C114" s="57"/>
      <c r="D114" s="61"/>
      <c r="E114" s="38"/>
      <c r="F114" s="39"/>
      <c r="G114" s="53"/>
      <c r="H114" s="53"/>
    </row>
    <row r="115" spans="1:8" ht="9.75" customHeight="1">
      <c r="A115" s="181" t="s">
        <v>339</v>
      </c>
      <c r="B115" s="181"/>
      <c r="C115" s="181"/>
      <c r="D115" s="181"/>
      <c r="E115" s="38"/>
      <c r="F115" s="39"/>
      <c r="G115" s="53"/>
      <c r="H115" s="53"/>
    </row>
    <row r="116" spans="1:8" ht="9.75" customHeight="1">
      <c r="A116" s="181" t="s">
        <v>328</v>
      </c>
      <c r="B116" s="181"/>
      <c r="C116" s="181"/>
      <c r="D116" s="181"/>
      <c r="E116" s="38"/>
      <c r="F116" s="39"/>
      <c r="G116" s="53"/>
      <c r="H116" s="53"/>
    </row>
    <row r="117" spans="1:8" ht="9.75" customHeight="1">
      <c r="A117" s="104" t="s">
        <v>340</v>
      </c>
      <c r="B117" s="39"/>
      <c r="C117" s="38"/>
      <c r="D117" s="61"/>
      <c r="E117" s="38"/>
      <c r="F117" s="39"/>
      <c r="G117" s="53"/>
      <c r="H117" s="53"/>
    </row>
    <row r="118" spans="1:8" ht="9.75" customHeight="1">
      <c r="A118" s="104" t="s">
        <v>341</v>
      </c>
      <c r="B118" s="39"/>
      <c r="C118" s="38"/>
      <c r="D118" s="61"/>
      <c r="E118" s="38"/>
      <c r="F118" s="39"/>
      <c r="G118" s="53"/>
      <c r="H118" s="53"/>
    </row>
    <row r="119" spans="1:8" ht="9.75" customHeight="1">
      <c r="A119" s="104" t="s">
        <v>342</v>
      </c>
      <c r="B119" s="39"/>
      <c r="C119" s="38"/>
      <c r="D119" s="61"/>
      <c r="E119" s="38"/>
      <c r="F119" s="39"/>
      <c r="G119" s="53"/>
      <c r="H119" s="53"/>
    </row>
    <row r="120" spans="1:8" ht="9.75" customHeight="1">
      <c r="A120" s="89" t="s">
        <v>344</v>
      </c>
      <c r="B120" s="83"/>
      <c r="C120" s="57"/>
      <c r="D120" s="61"/>
      <c r="E120" s="38"/>
      <c r="F120" s="39"/>
      <c r="G120" s="53"/>
      <c r="H120" s="53"/>
    </row>
    <row r="121" spans="1:8" ht="9.75" customHeight="1">
      <c r="A121" s="89"/>
      <c r="B121" s="83"/>
      <c r="C121" s="57"/>
      <c r="D121" s="61"/>
      <c r="E121" s="38"/>
      <c r="F121" s="39"/>
      <c r="G121" s="53"/>
      <c r="H121" s="53"/>
    </row>
    <row r="122" spans="1:8" ht="15.75" customHeight="1">
      <c r="A122" s="128"/>
      <c r="B122" s="83"/>
      <c r="C122" s="57"/>
      <c r="D122" s="61"/>
      <c r="E122" s="38"/>
      <c r="F122" s="39"/>
      <c r="G122" s="141">
        <v>99</v>
      </c>
      <c r="H122" s="53"/>
    </row>
    <row r="123" spans="1:6" ht="9.75" customHeight="1">
      <c r="A123" s="99"/>
      <c r="B123" s="103"/>
      <c r="C123" s="102"/>
      <c r="D123" s="101"/>
      <c r="E123" s="102"/>
      <c r="F123" s="103"/>
    </row>
    <row r="124" spans="1:7" ht="19.5" customHeight="1" thickBot="1">
      <c r="A124" s="184" t="s">
        <v>233</v>
      </c>
      <c r="B124" s="184"/>
      <c r="C124" s="184"/>
      <c r="D124" s="184"/>
      <c r="E124" s="184"/>
      <c r="F124" s="184"/>
      <c r="G124" s="184"/>
    </row>
    <row r="125" spans="1:8" ht="9.75" customHeight="1">
      <c r="A125" s="14"/>
      <c r="B125" s="19" t="s">
        <v>4</v>
      </c>
      <c r="C125" s="12"/>
      <c r="D125" s="3"/>
      <c r="E125" s="28" t="s">
        <v>0</v>
      </c>
      <c r="F125" s="88"/>
      <c r="G125" s="52"/>
      <c r="H125" s="53"/>
    </row>
    <row r="126" spans="1:8" ht="10.5" customHeight="1">
      <c r="A126" s="21" t="s">
        <v>5</v>
      </c>
      <c r="B126" s="116" t="s">
        <v>227</v>
      </c>
      <c r="C126" s="32" t="s">
        <v>298</v>
      </c>
      <c r="D126" s="2" t="s">
        <v>6</v>
      </c>
      <c r="E126" s="32" t="s">
        <v>298</v>
      </c>
      <c r="F126" s="116" t="s">
        <v>227</v>
      </c>
      <c r="G126" s="26"/>
      <c r="H126" s="53"/>
    </row>
    <row r="127" spans="1:8" ht="10.5" customHeight="1">
      <c r="A127" s="15"/>
      <c r="B127" s="119"/>
      <c r="C127" s="62"/>
      <c r="D127" s="2"/>
      <c r="E127" s="174"/>
      <c r="F127" s="121"/>
      <c r="G127" s="53"/>
      <c r="H127" s="53"/>
    </row>
    <row r="128" spans="1:8" ht="10.5" customHeight="1">
      <c r="A128" s="9" t="s">
        <v>232</v>
      </c>
      <c r="B128" s="54"/>
      <c r="C128" s="41"/>
      <c r="D128" s="68" t="s">
        <v>54</v>
      </c>
      <c r="E128" s="23"/>
      <c r="F128" s="54"/>
      <c r="G128" s="53"/>
      <c r="H128" s="53"/>
    </row>
    <row r="129" spans="1:8" ht="10.5" customHeight="1">
      <c r="A129" s="9"/>
      <c r="B129" s="13"/>
      <c r="C129" s="41"/>
      <c r="D129" s="68"/>
      <c r="E129" s="23"/>
      <c r="F129" s="54"/>
      <c r="G129" s="53"/>
      <c r="H129" s="53"/>
    </row>
    <row r="130" spans="1:8" ht="10.5" customHeight="1">
      <c r="A130" s="86"/>
      <c r="B130" s="173">
        <f>B113</f>
        <v>1049</v>
      </c>
      <c r="C130" s="9">
        <f>C113</f>
        <v>1040</v>
      </c>
      <c r="D130" s="106" t="s">
        <v>55</v>
      </c>
      <c r="E130" s="123">
        <f>E113</f>
        <v>243147760</v>
      </c>
      <c r="F130" s="54">
        <f>F113</f>
        <v>227231540</v>
      </c>
      <c r="G130" s="53"/>
      <c r="H130" s="53"/>
    </row>
    <row r="131" spans="1:8" ht="10.5" customHeight="1">
      <c r="A131" s="86"/>
      <c r="B131" s="173"/>
      <c r="C131" s="9"/>
      <c r="D131" s="106"/>
      <c r="E131" s="123"/>
      <c r="F131" s="13"/>
      <c r="G131" s="53"/>
      <c r="H131" s="53"/>
    </row>
    <row r="132" spans="1:6" ht="10.5" customHeight="1">
      <c r="A132" s="86"/>
      <c r="B132" s="121"/>
      <c r="C132" s="180"/>
      <c r="D132" s="59" t="s">
        <v>123</v>
      </c>
      <c r="E132" s="23"/>
      <c r="F132" s="111"/>
    </row>
    <row r="133" spans="1:6" ht="10.5" customHeight="1">
      <c r="A133" s="86"/>
      <c r="B133" s="110"/>
      <c r="C133" s="113"/>
      <c r="D133" s="59"/>
      <c r="E133" s="23"/>
      <c r="F133" s="111"/>
    </row>
    <row r="134" spans="1:6" ht="10.5" customHeight="1">
      <c r="A134" s="86" t="s">
        <v>206</v>
      </c>
      <c r="B134" s="110">
        <v>1</v>
      </c>
      <c r="C134" s="113">
        <v>1</v>
      </c>
      <c r="D134" s="58" t="s">
        <v>217</v>
      </c>
      <c r="E134" s="123">
        <v>444000</v>
      </c>
      <c r="F134" s="111">
        <v>444000</v>
      </c>
    </row>
    <row r="135" spans="1:6" ht="10.5" customHeight="1">
      <c r="A135" s="86" t="s">
        <v>207</v>
      </c>
      <c r="B135" s="110">
        <v>1</v>
      </c>
      <c r="C135" s="113">
        <v>1</v>
      </c>
      <c r="D135" s="58" t="s">
        <v>172</v>
      </c>
      <c r="E135" s="123">
        <v>348000</v>
      </c>
      <c r="F135" s="111">
        <v>348000</v>
      </c>
    </row>
    <row r="136" spans="1:6" ht="10.5" customHeight="1">
      <c r="A136" s="86" t="s">
        <v>208</v>
      </c>
      <c r="B136" s="110">
        <v>21</v>
      </c>
      <c r="C136" s="113">
        <v>21</v>
      </c>
      <c r="D136" s="58" t="s">
        <v>173</v>
      </c>
      <c r="E136" s="123">
        <v>7060800</v>
      </c>
      <c r="F136" s="111">
        <v>6319200</v>
      </c>
    </row>
    <row r="137" spans="1:6" ht="10.5" customHeight="1">
      <c r="A137" s="86" t="s">
        <v>209</v>
      </c>
      <c r="B137" s="110">
        <v>41</v>
      </c>
      <c r="C137" s="113">
        <v>41</v>
      </c>
      <c r="D137" s="58" t="s">
        <v>174</v>
      </c>
      <c r="E137" s="123">
        <v>11268000</v>
      </c>
      <c r="F137" s="111">
        <v>10944000</v>
      </c>
    </row>
    <row r="138" spans="1:7" ht="10.5" customHeight="1">
      <c r="A138" s="86" t="s">
        <v>210</v>
      </c>
      <c r="B138" s="110">
        <v>46</v>
      </c>
      <c r="C138" s="113">
        <v>47</v>
      </c>
      <c r="D138" s="58" t="s">
        <v>175</v>
      </c>
      <c r="E138" s="123">
        <v>10105000</v>
      </c>
      <c r="F138" s="111">
        <v>10080000</v>
      </c>
      <c r="G138" s="1" t="s">
        <v>299</v>
      </c>
    </row>
    <row r="139" spans="1:7" ht="10.5" customHeight="1">
      <c r="A139" s="86" t="s">
        <v>211</v>
      </c>
      <c r="B139" s="110">
        <v>85</v>
      </c>
      <c r="C139" s="113">
        <v>87</v>
      </c>
      <c r="D139" s="58" t="s">
        <v>176</v>
      </c>
      <c r="E139" s="123">
        <v>16274000</v>
      </c>
      <c r="F139" s="111">
        <v>16224000</v>
      </c>
      <c r="G139" s="1" t="s">
        <v>313</v>
      </c>
    </row>
    <row r="140" spans="1:7" ht="10.5" customHeight="1">
      <c r="A140" s="86" t="s">
        <v>223</v>
      </c>
      <c r="B140" s="110">
        <v>254</v>
      </c>
      <c r="C140" s="113">
        <v>259</v>
      </c>
      <c r="D140" s="58" t="s">
        <v>177</v>
      </c>
      <c r="E140" s="123">
        <v>34355800</v>
      </c>
      <c r="F140" s="111">
        <v>33805800</v>
      </c>
      <c r="G140" s="1" t="s">
        <v>299</v>
      </c>
    </row>
    <row r="141" spans="1:8" ht="10.5" customHeight="1">
      <c r="A141" s="15"/>
      <c r="B141" s="119"/>
      <c r="C141" s="62"/>
      <c r="D141" s="2"/>
      <c r="E141" s="50"/>
      <c r="F141" s="121"/>
      <c r="G141" s="53"/>
      <c r="H141" s="53"/>
    </row>
    <row r="142" spans="1:8" ht="10.5" customHeight="1">
      <c r="A142" s="15"/>
      <c r="B142" s="121"/>
      <c r="C142" s="62"/>
      <c r="D142" s="2"/>
      <c r="E142" s="50"/>
      <c r="F142" s="121"/>
      <c r="G142" s="53"/>
      <c r="H142" s="53"/>
    </row>
    <row r="143" spans="1:8" ht="10.5" customHeight="1">
      <c r="A143" s="86"/>
      <c r="B143" s="112"/>
      <c r="C143" s="112"/>
      <c r="D143" s="107" t="s">
        <v>72</v>
      </c>
      <c r="E143" s="23"/>
      <c r="F143" s="111"/>
      <c r="H143" s="53"/>
    </row>
    <row r="144" spans="1:8" ht="10.5" customHeight="1">
      <c r="A144" s="86"/>
      <c r="B144" s="112"/>
      <c r="C144" s="112"/>
      <c r="D144" s="107"/>
      <c r="E144" s="23"/>
      <c r="F144" s="111"/>
      <c r="H144" s="53"/>
    </row>
    <row r="145" spans="1:8" ht="10.5" customHeight="1">
      <c r="A145" s="86" t="s">
        <v>288</v>
      </c>
      <c r="B145" s="112">
        <v>1</v>
      </c>
      <c r="C145" s="137">
        <v>1</v>
      </c>
      <c r="D145" s="58" t="s">
        <v>218</v>
      </c>
      <c r="E145" s="23">
        <v>444000</v>
      </c>
      <c r="F145" s="111">
        <v>444000</v>
      </c>
      <c r="H145" s="53"/>
    </row>
    <row r="146" spans="1:8" ht="10.5" customHeight="1">
      <c r="A146" s="86" t="s">
        <v>289</v>
      </c>
      <c r="B146" s="112">
        <v>1</v>
      </c>
      <c r="C146" s="137">
        <v>1</v>
      </c>
      <c r="D146" s="58" t="s">
        <v>178</v>
      </c>
      <c r="E146" s="23">
        <v>348000</v>
      </c>
      <c r="F146" s="111">
        <v>348000</v>
      </c>
      <c r="H146" s="53"/>
    </row>
    <row r="147" spans="1:8" ht="10.5" customHeight="1">
      <c r="A147" s="86" t="s">
        <v>290</v>
      </c>
      <c r="B147" s="112">
        <v>3</v>
      </c>
      <c r="C147" s="137">
        <v>3</v>
      </c>
      <c r="D147" s="58" t="s">
        <v>179</v>
      </c>
      <c r="E147" s="23">
        <v>1000800</v>
      </c>
      <c r="F147" s="111">
        <v>662400</v>
      </c>
      <c r="H147" s="53"/>
    </row>
    <row r="148" spans="1:8" ht="10.5" customHeight="1">
      <c r="A148" s="86" t="s">
        <v>291</v>
      </c>
      <c r="B148" s="112">
        <v>11</v>
      </c>
      <c r="C148" s="137">
        <v>11</v>
      </c>
      <c r="D148" s="58" t="s">
        <v>180</v>
      </c>
      <c r="E148" s="23">
        <v>3148800</v>
      </c>
      <c r="F148" s="111">
        <v>3110400</v>
      </c>
      <c r="H148" s="53"/>
    </row>
    <row r="149" spans="1:8" ht="10.5" customHeight="1">
      <c r="A149" s="86" t="s">
        <v>300</v>
      </c>
      <c r="B149" s="112">
        <v>27</v>
      </c>
      <c r="C149" s="137">
        <v>27</v>
      </c>
      <c r="D149" s="58" t="s">
        <v>181</v>
      </c>
      <c r="E149" s="23">
        <v>5349600</v>
      </c>
      <c r="F149" s="111">
        <v>5031600</v>
      </c>
      <c r="H149" s="53"/>
    </row>
    <row r="150" spans="1:8" ht="10.5" customHeight="1">
      <c r="A150" s="86" t="s">
        <v>301</v>
      </c>
      <c r="B150" s="112">
        <v>74</v>
      </c>
      <c r="C150" s="137">
        <v>74</v>
      </c>
      <c r="D150" s="58" t="s">
        <v>182</v>
      </c>
      <c r="E150" s="23">
        <v>6707400</v>
      </c>
      <c r="F150" s="111">
        <v>7887000</v>
      </c>
      <c r="H150" s="53"/>
    </row>
    <row r="151" spans="1:8" ht="10.5" customHeight="1">
      <c r="A151" s="15"/>
      <c r="B151" s="119"/>
      <c r="C151" s="62"/>
      <c r="D151" s="2"/>
      <c r="E151" s="50"/>
      <c r="F151" s="121"/>
      <c r="G151" s="53"/>
      <c r="H151" s="53"/>
    </row>
    <row r="152" spans="1:8" ht="10.5" customHeight="1">
      <c r="A152" s="86"/>
      <c r="B152" s="112"/>
      <c r="C152" s="112"/>
      <c r="D152" s="2" t="s">
        <v>302</v>
      </c>
      <c r="E152" s="23"/>
      <c r="F152" s="111"/>
      <c r="G152" s="53"/>
      <c r="H152" s="53"/>
    </row>
    <row r="153" spans="1:8" ht="10.5" customHeight="1">
      <c r="A153" s="86"/>
      <c r="B153" s="112"/>
      <c r="C153" s="112"/>
      <c r="D153" s="2"/>
      <c r="E153" s="23"/>
      <c r="F153" s="111"/>
      <c r="G153" s="53"/>
      <c r="H153" s="53"/>
    </row>
    <row r="154" spans="1:8" ht="10.5" customHeight="1">
      <c r="A154" s="86" t="s">
        <v>303</v>
      </c>
      <c r="B154" s="112" t="s">
        <v>10</v>
      </c>
      <c r="C154" s="137">
        <v>1</v>
      </c>
      <c r="D154" s="115" t="s">
        <v>304</v>
      </c>
      <c r="E154" s="175">
        <v>360000</v>
      </c>
      <c r="F154" s="169" t="s">
        <v>10</v>
      </c>
      <c r="G154" s="53" t="s">
        <v>299</v>
      </c>
      <c r="H154" s="53"/>
    </row>
    <row r="155" spans="1:8" ht="10.5" customHeight="1">
      <c r="A155" s="86" t="s">
        <v>305</v>
      </c>
      <c r="B155" s="112" t="s">
        <v>10</v>
      </c>
      <c r="C155" s="137">
        <v>3</v>
      </c>
      <c r="D155" s="115" t="s">
        <v>306</v>
      </c>
      <c r="E155" s="23">
        <v>748800</v>
      </c>
      <c r="F155" s="169" t="s">
        <v>10</v>
      </c>
      <c r="G155" s="53" t="s">
        <v>313</v>
      </c>
      <c r="H155" s="53"/>
    </row>
    <row r="156" spans="1:8" ht="10.5" customHeight="1">
      <c r="A156" s="86" t="s">
        <v>325</v>
      </c>
      <c r="B156" s="112" t="s">
        <v>10</v>
      </c>
      <c r="C156" s="137">
        <v>3</v>
      </c>
      <c r="D156" s="115" t="s">
        <v>307</v>
      </c>
      <c r="E156" s="23">
        <v>391200</v>
      </c>
      <c r="F156" s="169" t="s">
        <v>10</v>
      </c>
      <c r="G156" s="53" t="s">
        <v>299</v>
      </c>
      <c r="H156" s="53"/>
    </row>
    <row r="157" spans="1:8" ht="10.5" customHeight="1">
      <c r="A157" s="86" t="s">
        <v>326</v>
      </c>
      <c r="B157" s="112" t="s">
        <v>10</v>
      </c>
      <c r="C157" s="137">
        <v>3</v>
      </c>
      <c r="D157" s="115" t="s">
        <v>308</v>
      </c>
      <c r="E157" s="23">
        <v>342000</v>
      </c>
      <c r="F157" s="169" t="s">
        <v>10</v>
      </c>
      <c r="G157" s="53" t="s">
        <v>299</v>
      </c>
      <c r="H157" s="53"/>
    </row>
    <row r="158" spans="1:8" ht="12" customHeight="1">
      <c r="A158" s="86"/>
      <c r="B158" s="92">
        <f>SUM(B130:B157)</f>
        <v>1615</v>
      </c>
      <c r="C158" s="124">
        <f>SUM(C130:C157)</f>
        <v>1624</v>
      </c>
      <c r="D158" s="119" t="s">
        <v>73</v>
      </c>
      <c r="E158" s="124">
        <f>SUM(E130:E157)</f>
        <v>341843960</v>
      </c>
      <c r="F158" s="176">
        <f>SUM(F130:F157)</f>
        <v>322879940</v>
      </c>
      <c r="G158" s="53"/>
      <c r="H158" s="53"/>
    </row>
    <row r="159" spans="1:7" ht="9.75" customHeight="1">
      <c r="A159" s="15"/>
      <c r="B159" s="22"/>
      <c r="C159" s="62"/>
      <c r="D159" s="65"/>
      <c r="E159" s="62"/>
      <c r="F159" s="10"/>
      <c r="G159" s="51"/>
    </row>
    <row r="160" spans="1:7" ht="10.5" customHeight="1">
      <c r="A160" s="53"/>
      <c r="B160" s="72"/>
      <c r="C160" s="41"/>
      <c r="D160" s="40" t="s">
        <v>74</v>
      </c>
      <c r="E160" s="23"/>
      <c r="F160" s="74"/>
      <c r="G160" s="53"/>
    </row>
    <row r="161" spans="1:7" ht="9.75" customHeight="1">
      <c r="A161" s="11"/>
      <c r="B161" s="77"/>
      <c r="C161" s="41"/>
      <c r="D161" s="40"/>
      <c r="E161" s="23"/>
      <c r="F161" s="74"/>
      <c r="G161" s="53"/>
    </row>
    <row r="162" spans="1:6" ht="10.5" customHeight="1">
      <c r="A162" s="11"/>
      <c r="B162" s="79"/>
      <c r="C162" s="8"/>
      <c r="D162" s="7" t="s">
        <v>75</v>
      </c>
      <c r="E162" s="23"/>
      <c r="F162" s="74"/>
    </row>
    <row r="163" spans="1:6" ht="9.75" customHeight="1">
      <c r="A163" s="11"/>
      <c r="B163" s="79"/>
      <c r="C163" s="8"/>
      <c r="D163" s="7"/>
      <c r="E163" s="23"/>
      <c r="F163" s="74"/>
    </row>
    <row r="164" spans="1:6" ht="10.5" customHeight="1">
      <c r="A164" s="9" t="s">
        <v>234</v>
      </c>
      <c r="B164" s="69" t="s">
        <v>10</v>
      </c>
      <c r="C164" s="17" t="s">
        <v>10</v>
      </c>
      <c r="D164" s="1" t="s">
        <v>76</v>
      </c>
      <c r="E164" s="23">
        <v>800000</v>
      </c>
      <c r="F164" s="111">
        <v>700000</v>
      </c>
    </row>
    <row r="165" spans="1:6" ht="10.5" customHeight="1">
      <c r="A165" s="18" t="s">
        <v>77</v>
      </c>
      <c r="B165" s="69" t="s">
        <v>10</v>
      </c>
      <c r="C165" s="17" t="s">
        <v>10</v>
      </c>
      <c r="D165" s="1" t="s">
        <v>78</v>
      </c>
      <c r="E165" s="23">
        <v>13200000</v>
      </c>
      <c r="F165" s="111">
        <v>13080000</v>
      </c>
    </row>
    <row r="166" spans="1:6" ht="10.5" customHeight="1">
      <c r="A166" s="18" t="s">
        <v>79</v>
      </c>
      <c r="B166" s="69" t="s">
        <v>10</v>
      </c>
      <c r="C166" s="17" t="s">
        <v>10</v>
      </c>
      <c r="D166" s="1" t="s">
        <v>80</v>
      </c>
      <c r="E166" s="123">
        <v>215000</v>
      </c>
      <c r="F166" s="111">
        <v>215000</v>
      </c>
    </row>
    <row r="167" spans="1:16" ht="10.5" customHeight="1">
      <c r="A167" s="18" t="s">
        <v>121</v>
      </c>
      <c r="B167" s="17" t="s">
        <v>10</v>
      </c>
      <c r="C167" s="34" t="s">
        <v>10</v>
      </c>
      <c r="D167" s="58" t="s">
        <v>51</v>
      </c>
      <c r="E167" s="23">
        <v>2500000</v>
      </c>
      <c r="F167" s="111">
        <v>2500000</v>
      </c>
      <c r="H167"/>
      <c r="I167"/>
      <c r="J167"/>
      <c r="K167"/>
      <c r="L167"/>
      <c r="M167"/>
      <c r="N167"/>
      <c r="O167"/>
      <c r="P167"/>
    </row>
    <row r="168" spans="1:7" ht="12" customHeight="1">
      <c r="A168" s="25"/>
      <c r="B168" s="177"/>
      <c r="C168" s="178"/>
      <c r="D168" s="135" t="s">
        <v>82</v>
      </c>
      <c r="E168" s="118">
        <f>SUM(E164:E167)</f>
        <v>16715000</v>
      </c>
      <c r="F168" s="75">
        <f>SUM(F164:F167)</f>
        <v>16495000</v>
      </c>
      <c r="G168" s="26"/>
    </row>
    <row r="169" spans="1:7" ht="12" customHeight="1">
      <c r="A169" s="89" t="s">
        <v>53</v>
      </c>
      <c r="B169" s="57"/>
      <c r="C169" s="57"/>
      <c r="D169" s="61"/>
      <c r="E169" s="38"/>
      <c r="F169" s="39"/>
      <c r="G169" s="53"/>
    </row>
    <row r="170" spans="1:7" ht="12" customHeight="1">
      <c r="A170" s="128">
        <v>100</v>
      </c>
      <c r="B170" s="57"/>
      <c r="C170" s="57"/>
      <c r="D170" s="61"/>
      <c r="E170" s="38"/>
      <c r="F170" s="39"/>
      <c r="G170" s="141"/>
    </row>
    <row r="171" spans="1:6" ht="12" customHeight="1">
      <c r="A171" s="99"/>
      <c r="B171" s="103"/>
      <c r="C171" s="102"/>
      <c r="D171" s="101"/>
      <c r="E171" s="102"/>
      <c r="F171" s="103"/>
    </row>
    <row r="172" spans="1:7" ht="19.5" customHeight="1" thickBot="1">
      <c r="A172" s="184" t="s">
        <v>233</v>
      </c>
      <c r="B172" s="184"/>
      <c r="C172" s="184"/>
      <c r="D172" s="184"/>
      <c r="E172" s="184"/>
      <c r="F172" s="184"/>
      <c r="G172" s="184"/>
    </row>
    <row r="173" spans="1:7" ht="10.5" customHeight="1">
      <c r="A173" s="14"/>
      <c r="B173" s="19" t="s">
        <v>4</v>
      </c>
      <c r="C173" s="12"/>
      <c r="D173" s="3"/>
      <c r="E173" s="28" t="s">
        <v>0</v>
      </c>
      <c r="F173" s="88"/>
      <c r="G173" s="52"/>
    </row>
    <row r="174" spans="1:7" ht="10.5" customHeight="1">
      <c r="A174" s="21" t="s">
        <v>5</v>
      </c>
      <c r="B174" s="116" t="s">
        <v>227</v>
      </c>
      <c r="C174" s="32" t="s">
        <v>298</v>
      </c>
      <c r="D174" s="2" t="s">
        <v>6</v>
      </c>
      <c r="E174" s="32" t="s">
        <v>298</v>
      </c>
      <c r="F174" s="116" t="s">
        <v>227</v>
      </c>
      <c r="G174" s="26"/>
    </row>
    <row r="175" spans="1:7" ht="10.5" customHeight="1">
      <c r="A175" s="15"/>
      <c r="B175" s="22"/>
      <c r="C175" s="62"/>
      <c r="D175" s="65"/>
      <c r="E175" s="62"/>
      <c r="F175" s="10"/>
      <c r="G175" s="51"/>
    </row>
    <row r="176" spans="1:7" ht="10.5" customHeight="1">
      <c r="A176" s="171"/>
      <c r="B176" s="22"/>
      <c r="C176" s="62"/>
      <c r="D176" s="65" t="s">
        <v>7</v>
      </c>
      <c r="E176" s="62"/>
      <c r="F176" s="10"/>
      <c r="G176" s="51"/>
    </row>
    <row r="177" spans="1:7" ht="10.5" customHeight="1">
      <c r="A177" s="171"/>
      <c r="B177" s="22"/>
      <c r="C177" s="62"/>
      <c r="D177" s="65"/>
      <c r="E177" s="62"/>
      <c r="F177" s="10"/>
      <c r="G177" s="51"/>
    </row>
    <row r="178" spans="1:7" ht="10.5" customHeight="1">
      <c r="A178" s="53"/>
      <c r="B178" s="54"/>
      <c r="C178" s="41"/>
      <c r="D178" s="40" t="s">
        <v>309</v>
      </c>
      <c r="E178" s="23"/>
      <c r="F178" s="54"/>
      <c r="G178" s="53"/>
    </row>
    <row r="179" spans="1:6" ht="9.75" customHeight="1">
      <c r="A179" s="11"/>
      <c r="B179" s="69"/>
      <c r="C179" s="34"/>
      <c r="D179" s="7"/>
      <c r="E179" s="23"/>
      <c r="F179" s="74"/>
    </row>
    <row r="180" spans="1:6" ht="10.5" customHeight="1">
      <c r="A180" s="9" t="s">
        <v>235</v>
      </c>
      <c r="B180" s="69" t="s">
        <v>10</v>
      </c>
      <c r="C180" s="17" t="s">
        <v>10</v>
      </c>
      <c r="D180" s="1" t="s">
        <v>84</v>
      </c>
      <c r="E180" s="23">
        <v>3200000</v>
      </c>
      <c r="F180" s="111">
        <v>3000000</v>
      </c>
    </row>
    <row r="181" spans="1:6" ht="10.5" customHeight="1">
      <c r="A181" s="34" t="s">
        <v>85</v>
      </c>
      <c r="B181" s="69" t="s">
        <v>10</v>
      </c>
      <c r="C181" s="17" t="s">
        <v>10</v>
      </c>
      <c r="D181" s="1" t="s">
        <v>107</v>
      </c>
      <c r="E181" s="23">
        <v>3700000</v>
      </c>
      <c r="F181" s="111">
        <v>3600000</v>
      </c>
    </row>
    <row r="182" spans="1:8" ht="10.5" customHeight="1">
      <c r="A182" s="34" t="s">
        <v>86</v>
      </c>
      <c r="B182" s="69" t="s">
        <v>10</v>
      </c>
      <c r="C182" s="17" t="s">
        <v>10</v>
      </c>
      <c r="D182" s="58" t="s">
        <v>87</v>
      </c>
      <c r="E182" s="23">
        <v>2270000</v>
      </c>
      <c r="F182" s="111">
        <v>5250000</v>
      </c>
      <c r="H182"/>
    </row>
    <row r="183" spans="1:8" ht="10.5" customHeight="1">
      <c r="A183" s="34" t="s">
        <v>88</v>
      </c>
      <c r="B183" s="69" t="s">
        <v>10</v>
      </c>
      <c r="C183" s="17" t="s">
        <v>10</v>
      </c>
      <c r="D183" s="1" t="s">
        <v>89</v>
      </c>
      <c r="E183" s="23">
        <v>2300000</v>
      </c>
      <c r="F183" s="111">
        <v>2000000</v>
      </c>
      <c r="H183"/>
    </row>
    <row r="184" spans="1:8" ht="10.5" customHeight="1">
      <c r="A184" s="34" t="s">
        <v>90</v>
      </c>
      <c r="B184" s="69" t="s">
        <v>10</v>
      </c>
      <c r="C184" s="17" t="s">
        <v>10</v>
      </c>
      <c r="D184" s="1" t="s">
        <v>91</v>
      </c>
      <c r="E184" s="23">
        <v>700000</v>
      </c>
      <c r="F184" s="111">
        <v>700000</v>
      </c>
      <c r="H184"/>
    </row>
    <row r="185" spans="1:8" ht="10.5" customHeight="1">
      <c r="A185" s="34" t="s">
        <v>92</v>
      </c>
      <c r="B185" s="69" t="s">
        <v>10</v>
      </c>
      <c r="C185" s="17" t="s">
        <v>10</v>
      </c>
      <c r="D185" s="1" t="s">
        <v>93</v>
      </c>
      <c r="E185" s="23"/>
      <c r="F185" s="111"/>
      <c r="H185"/>
    </row>
    <row r="186" spans="1:8" ht="10.5" customHeight="1">
      <c r="A186" s="34"/>
      <c r="B186" s="69"/>
      <c r="C186" s="17"/>
      <c r="D186" s="1" t="s">
        <v>94</v>
      </c>
      <c r="E186" s="23">
        <v>1200000</v>
      </c>
      <c r="F186" s="111">
        <v>1240000</v>
      </c>
      <c r="H186"/>
    </row>
    <row r="187" spans="1:8" ht="10.5" customHeight="1">
      <c r="A187" s="34" t="s">
        <v>95</v>
      </c>
      <c r="B187" s="69" t="s">
        <v>10</v>
      </c>
      <c r="C187" s="17" t="s">
        <v>10</v>
      </c>
      <c r="D187" s="1" t="s">
        <v>122</v>
      </c>
      <c r="E187" s="23">
        <v>10000000</v>
      </c>
      <c r="F187" s="111">
        <v>5000000</v>
      </c>
      <c r="G187" s="115" t="s">
        <v>22</v>
      </c>
      <c r="H187"/>
    </row>
    <row r="188" spans="1:6" ht="10.5" customHeight="1">
      <c r="A188" s="34" t="s">
        <v>96</v>
      </c>
      <c r="B188" s="69" t="s">
        <v>10</v>
      </c>
      <c r="C188" s="17" t="s">
        <v>10</v>
      </c>
      <c r="D188" s="1" t="s">
        <v>97</v>
      </c>
      <c r="E188" s="23">
        <v>1650000</v>
      </c>
      <c r="F188" s="111">
        <v>1650000</v>
      </c>
    </row>
    <row r="189" spans="1:6" ht="10.5" customHeight="1">
      <c r="A189" s="34" t="s">
        <v>108</v>
      </c>
      <c r="B189" s="69" t="s">
        <v>10</v>
      </c>
      <c r="C189" s="17" t="s">
        <v>10</v>
      </c>
      <c r="D189" s="1" t="s">
        <v>110</v>
      </c>
      <c r="E189" s="23">
        <v>2500000</v>
      </c>
      <c r="F189" s="111">
        <v>3000000</v>
      </c>
    </row>
    <row r="190" spans="1:6" ht="10.5" customHeight="1">
      <c r="A190" s="34" t="s">
        <v>109</v>
      </c>
      <c r="B190" s="69" t="s">
        <v>10</v>
      </c>
      <c r="C190" s="17" t="s">
        <v>10</v>
      </c>
      <c r="D190" s="1" t="s">
        <v>111</v>
      </c>
      <c r="E190" s="23">
        <v>1500000</v>
      </c>
      <c r="F190" s="111">
        <v>1500000</v>
      </c>
    </row>
    <row r="191" spans="1:6" ht="10.5" customHeight="1">
      <c r="A191" s="18" t="s">
        <v>275</v>
      </c>
      <c r="B191" s="69" t="s">
        <v>10</v>
      </c>
      <c r="C191" s="17" t="s">
        <v>10</v>
      </c>
      <c r="D191" s="1" t="s">
        <v>115</v>
      </c>
      <c r="E191" s="23"/>
      <c r="F191" s="111"/>
    </row>
    <row r="192" spans="1:6" ht="10.5" customHeight="1">
      <c r="A192" s="18"/>
      <c r="B192" s="69"/>
      <c r="C192" s="17"/>
      <c r="D192" s="1" t="s">
        <v>116</v>
      </c>
      <c r="E192" s="23">
        <v>1000000</v>
      </c>
      <c r="F192" s="111">
        <v>1300000</v>
      </c>
    </row>
    <row r="193" spans="1:7" ht="10.5" customHeight="1">
      <c r="A193" s="18" t="s">
        <v>349</v>
      </c>
      <c r="B193" s="69" t="s">
        <v>10</v>
      </c>
      <c r="C193" s="17" t="s">
        <v>10</v>
      </c>
      <c r="D193" s="1" t="s">
        <v>356</v>
      </c>
      <c r="E193" s="23">
        <v>2000000</v>
      </c>
      <c r="F193" s="169" t="s">
        <v>10</v>
      </c>
      <c r="G193" s="1" t="s">
        <v>22</v>
      </c>
    </row>
    <row r="194" spans="1:6" ht="10.5" customHeight="1">
      <c r="A194" s="18" t="s">
        <v>350</v>
      </c>
      <c r="B194" s="69" t="s">
        <v>10</v>
      </c>
      <c r="C194" s="17" t="s">
        <v>10</v>
      </c>
      <c r="D194" s="1" t="s">
        <v>354</v>
      </c>
      <c r="E194" s="23"/>
      <c r="F194" s="111"/>
    </row>
    <row r="195" spans="1:7" ht="10.5" customHeight="1">
      <c r="A195" s="18"/>
      <c r="B195" s="69"/>
      <c r="C195" s="17"/>
      <c r="D195" s="1" t="s">
        <v>355</v>
      </c>
      <c r="E195" s="23">
        <v>1300000</v>
      </c>
      <c r="F195" s="169" t="s">
        <v>10</v>
      </c>
      <c r="G195" s="1" t="s">
        <v>299</v>
      </c>
    </row>
    <row r="196" spans="1:7" ht="10.5" customHeight="1">
      <c r="A196" s="18" t="s">
        <v>347</v>
      </c>
      <c r="B196" s="69" t="s">
        <v>10</v>
      </c>
      <c r="C196" s="17" t="s">
        <v>10</v>
      </c>
      <c r="D196" s="1" t="s">
        <v>360</v>
      </c>
      <c r="E196" s="23"/>
      <c r="F196" s="111"/>
      <c r="G196" s="1" t="s">
        <v>299</v>
      </c>
    </row>
    <row r="197" spans="1:7" ht="10.5" customHeight="1">
      <c r="A197" s="18"/>
      <c r="B197" s="69"/>
      <c r="C197" s="17"/>
      <c r="D197" s="1" t="s">
        <v>361</v>
      </c>
      <c r="E197" s="23">
        <v>73000000</v>
      </c>
      <c r="F197" s="169" t="s">
        <v>10</v>
      </c>
      <c r="G197" s="1" t="s">
        <v>313</v>
      </c>
    </row>
    <row r="198" spans="1:7" ht="10.5" customHeight="1">
      <c r="A198" s="18" t="s">
        <v>348</v>
      </c>
      <c r="B198" s="69" t="s">
        <v>10</v>
      </c>
      <c r="C198" s="17" t="s">
        <v>10</v>
      </c>
      <c r="D198" s="1" t="s">
        <v>351</v>
      </c>
      <c r="E198" s="23">
        <v>17000000</v>
      </c>
      <c r="F198" s="169" t="s">
        <v>10</v>
      </c>
      <c r="G198" s="1" t="s">
        <v>299</v>
      </c>
    </row>
    <row r="199" spans="1:6" ht="10.5" customHeight="1">
      <c r="A199" s="18" t="s">
        <v>319</v>
      </c>
      <c r="B199" s="69" t="s">
        <v>10</v>
      </c>
      <c r="C199" s="17" t="s">
        <v>10</v>
      </c>
      <c r="D199" s="144" t="s">
        <v>310</v>
      </c>
      <c r="E199" s="23"/>
      <c r="F199" s="169"/>
    </row>
    <row r="200" spans="1:7" ht="10.5" customHeight="1">
      <c r="A200" s="18"/>
      <c r="B200" s="69"/>
      <c r="C200" s="17"/>
      <c r="D200" s="144" t="s">
        <v>353</v>
      </c>
      <c r="E200" s="23">
        <v>2000000</v>
      </c>
      <c r="F200" s="169" t="s">
        <v>10</v>
      </c>
      <c r="G200" s="1" t="s">
        <v>313</v>
      </c>
    </row>
    <row r="201" spans="1:7" ht="10.5" customHeight="1">
      <c r="A201" s="18" t="s">
        <v>320</v>
      </c>
      <c r="B201" s="69" t="s">
        <v>10</v>
      </c>
      <c r="C201" s="17" t="s">
        <v>10</v>
      </c>
      <c r="D201" s="144" t="s">
        <v>311</v>
      </c>
      <c r="E201" s="23"/>
      <c r="F201" s="169"/>
      <c r="G201" s="1" t="s">
        <v>299</v>
      </c>
    </row>
    <row r="202" spans="1:7" ht="10.5" customHeight="1">
      <c r="A202" s="34"/>
      <c r="B202" s="69"/>
      <c r="C202" s="17"/>
      <c r="D202" s="144" t="s">
        <v>312</v>
      </c>
      <c r="E202" s="23">
        <v>1700000</v>
      </c>
      <c r="F202" s="169" t="s">
        <v>10</v>
      </c>
      <c r="G202" s="1" t="s">
        <v>299</v>
      </c>
    </row>
    <row r="203" spans="1:6" ht="10.5" customHeight="1">
      <c r="A203" s="34" t="s">
        <v>98</v>
      </c>
      <c r="B203" s="69" t="s">
        <v>10</v>
      </c>
      <c r="C203" s="17" t="s">
        <v>10</v>
      </c>
      <c r="D203" s="1" t="s">
        <v>99</v>
      </c>
      <c r="E203" s="23">
        <v>1350000</v>
      </c>
      <c r="F203" s="111">
        <v>1300000</v>
      </c>
    </row>
    <row r="204" spans="1:7" ht="10.5" customHeight="1">
      <c r="A204" s="34" t="s">
        <v>119</v>
      </c>
      <c r="B204" s="69" t="s">
        <v>10</v>
      </c>
      <c r="C204" s="17" t="s">
        <v>10</v>
      </c>
      <c r="D204" s="1" t="s">
        <v>345</v>
      </c>
      <c r="E204" s="23">
        <v>1000000</v>
      </c>
      <c r="F204" s="111">
        <v>500000</v>
      </c>
      <c r="G204" s="1" t="s">
        <v>313</v>
      </c>
    </row>
    <row r="205" spans="1:7" ht="10.5" customHeight="1">
      <c r="A205" s="34" t="s">
        <v>294</v>
      </c>
      <c r="B205" s="69" t="s">
        <v>10</v>
      </c>
      <c r="C205" s="17" t="s">
        <v>10</v>
      </c>
      <c r="D205" s="115" t="s">
        <v>314</v>
      </c>
      <c r="E205" s="23">
        <v>13455000</v>
      </c>
      <c r="F205" s="111">
        <v>10</v>
      </c>
      <c r="G205" s="1" t="s">
        <v>299</v>
      </c>
    </row>
    <row r="206" spans="1:6" ht="10.5" customHeight="1">
      <c r="A206" s="34" t="s">
        <v>204</v>
      </c>
      <c r="B206" s="69" t="s">
        <v>10</v>
      </c>
      <c r="C206" s="17" t="s">
        <v>10</v>
      </c>
      <c r="D206" s="146" t="s">
        <v>198</v>
      </c>
      <c r="E206" s="23"/>
      <c r="F206" s="111"/>
    </row>
    <row r="207" spans="1:7" ht="10.5" customHeight="1">
      <c r="A207" s="34"/>
      <c r="B207" s="69"/>
      <c r="C207" s="17"/>
      <c r="D207" s="146" t="s">
        <v>199</v>
      </c>
      <c r="E207" s="23">
        <v>1000000</v>
      </c>
      <c r="F207" s="111">
        <v>1000000</v>
      </c>
      <c r="G207" s="109"/>
    </row>
    <row r="208" spans="1:6" ht="10.5" customHeight="1">
      <c r="A208" s="34" t="s">
        <v>112</v>
      </c>
      <c r="B208" s="69" t="s">
        <v>10</v>
      </c>
      <c r="C208" s="17" t="s">
        <v>10</v>
      </c>
      <c r="D208" s="1" t="s">
        <v>281</v>
      </c>
      <c r="E208" s="23">
        <v>400000</v>
      </c>
      <c r="F208" s="111">
        <v>380000</v>
      </c>
    </row>
    <row r="209" spans="1:6" ht="10.5" customHeight="1">
      <c r="A209" s="34" t="s">
        <v>113</v>
      </c>
      <c r="B209" s="69" t="s">
        <v>10</v>
      </c>
      <c r="C209" s="17" t="s">
        <v>10</v>
      </c>
      <c r="D209" s="1" t="s">
        <v>114</v>
      </c>
      <c r="E209" s="23">
        <v>2550000</v>
      </c>
      <c r="F209" s="111">
        <v>2550000</v>
      </c>
    </row>
    <row r="210" spans="1:7" ht="10.5" customHeight="1">
      <c r="A210" s="34" t="s">
        <v>200</v>
      </c>
      <c r="B210" s="69" t="s">
        <v>10</v>
      </c>
      <c r="C210" s="17" t="s">
        <v>10</v>
      </c>
      <c r="D210" s="1" t="s">
        <v>203</v>
      </c>
      <c r="E210" s="23">
        <v>300000</v>
      </c>
      <c r="F210" s="111">
        <v>299950</v>
      </c>
      <c r="G210" s="115"/>
    </row>
    <row r="211" spans="1:7" ht="10.5" customHeight="1">
      <c r="A211" s="157" t="s">
        <v>280</v>
      </c>
      <c r="B211" s="156" t="s">
        <v>10</v>
      </c>
      <c r="C211" s="156" t="s">
        <v>10</v>
      </c>
      <c r="D211" s="146" t="s">
        <v>278</v>
      </c>
      <c r="E211" s="167">
        <v>1850000</v>
      </c>
      <c r="F211" s="168">
        <v>2123000</v>
      </c>
      <c r="G211" s="115"/>
    </row>
    <row r="212" spans="1:7" ht="10.5" customHeight="1">
      <c r="A212" s="34" t="s">
        <v>295</v>
      </c>
      <c r="B212" s="69" t="s">
        <v>10</v>
      </c>
      <c r="C212" s="17" t="s">
        <v>10</v>
      </c>
      <c r="D212" s="1" t="s">
        <v>296</v>
      </c>
      <c r="E212" s="23">
        <v>10</v>
      </c>
      <c r="F212" s="111">
        <v>6800000</v>
      </c>
      <c r="G212" s="115"/>
    </row>
    <row r="213" spans="1:7" ht="10.5" customHeight="1">
      <c r="A213" s="34" t="s">
        <v>130</v>
      </c>
      <c r="B213" s="69" t="s">
        <v>10</v>
      </c>
      <c r="C213" s="17" t="s">
        <v>10</v>
      </c>
      <c r="D213" s="1" t="s">
        <v>131</v>
      </c>
      <c r="E213" s="23">
        <v>9000000</v>
      </c>
      <c r="F213" s="111">
        <v>10000000</v>
      </c>
      <c r="G213" s="115"/>
    </row>
    <row r="214" spans="1:7" ht="10.5" customHeight="1">
      <c r="A214" s="34" t="s">
        <v>10</v>
      </c>
      <c r="B214" s="69" t="s">
        <v>10</v>
      </c>
      <c r="C214" s="17" t="s">
        <v>10</v>
      </c>
      <c r="D214" s="183" t="s">
        <v>120</v>
      </c>
      <c r="E214" s="175" t="s">
        <v>10</v>
      </c>
      <c r="F214" s="111">
        <v>500000</v>
      </c>
      <c r="G214" s="109" t="s">
        <v>81</v>
      </c>
    </row>
    <row r="215" spans="1:7" ht="10.5" customHeight="1">
      <c r="A215" s="34" t="s">
        <v>10</v>
      </c>
      <c r="B215" s="69" t="s">
        <v>10</v>
      </c>
      <c r="C215" s="17" t="s">
        <v>10</v>
      </c>
      <c r="D215" s="109" t="s">
        <v>118</v>
      </c>
      <c r="E215" s="175" t="s">
        <v>10</v>
      </c>
      <c r="F215" s="111">
        <v>5000</v>
      </c>
      <c r="G215" s="115" t="s">
        <v>329</v>
      </c>
    </row>
    <row r="216" spans="1:7" ht="10.5" customHeight="1">
      <c r="A216" s="34" t="s">
        <v>10</v>
      </c>
      <c r="B216" s="69" t="s">
        <v>10</v>
      </c>
      <c r="C216" s="17" t="s">
        <v>10</v>
      </c>
      <c r="D216" s="109" t="s">
        <v>100</v>
      </c>
      <c r="E216" s="175" t="s">
        <v>10</v>
      </c>
      <c r="F216" s="111">
        <v>2000000</v>
      </c>
      <c r="G216" s="1" t="s">
        <v>299</v>
      </c>
    </row>
    <row r="217" spans="1:7" ht="10.5" customHeight="1">
      <c r="A217" s="34" t="s">
        <v>10</v>
      </c>
      <c r="B217" s="69" t="s">
        <v>10</v>
      </c>
      <c r="C217" s="17" t="s">
        <v>10</v>
      </c>
      <c r="D217" s="109" t="s">
        <v>101</v>
      </c>
      <c r="E217" s="175" t="s">
        <v>10</v>
      </c>
      <c r="F217" s="111">
        <v>5000000</v>
      </c>
      <c r="G217" s="1" t="s">
        <v>299</v>
      </c>
    </row>
    <row r="218" spans="1:7" ht="10.5" customHeight="1">
      <c r="A218" s="34" t="s">
        <v>10</v>
      </c>
      <c r="B218" s="69" t="s">
        <v>10</v>
      </c>
      <c r="C218" s="17" t="s">
        <v>10</v>
      </c>
      <c r="D218" s="183" t="s">
        <v>215</v>
      </c>
      <c r="E218" s="175" t="s">
        <v>10</v>
      </c>
      <c r="F218" s="111">
        <v>10</v>
      </c>
      <c r="G218" s="115" t="s">
        <v>299</v>
      </c>
    </row>
    <row r="219" spans="1:7" ht="10.5" customHeight="1">
      <c r="A219" s="34" t="s">
        <v>10</v>
      </c>
      <c r="B219" s="69" t="s">
        <v>10</v>
      </c>
      <c r="C219" s="17" t="s">
        <v>10</v>
      </c>
      <c r="D219" s="109" t="s">
        <v>104</v>
      </c>
      <c r="E219" s="175" t="s">
        <v>10</v>
      </c>
      <c r="F219" s="111">
        <v>10</v>
      </c>
      <c r="G219" s="115" t="s">
        <v>299</v>
      </c>
    </row>
    <row r="220" spans="1:7" ht="10.5" customHeight="1">
      <c r="A220" s="34" t="s">
        <v>10</v>
      </c>
      <c r="B220" s="69" t="s">
        <v>10</v>
      </c>
      <c r="C220" s="17" t="s">
        <v>10</v>
      </c>
      <c r="D220" s="109" t="s">
        <v>142</v>
      </c>
      <c r="E220" s="175" t="s">
        <v>10</v>
      </c>
      <c r="F220" s="111">
        <v>10</v>
      </c>
      <c r="G220" s="115" t="s">
        <v>299</v>
      </c>
    </row>
    <row r="221" spans="1:7" ht="10.5" customHeight="1">
      <c r="A221" s="157" t="s">
        <v>10</v>
      </c>
      <c r="B221" s="156" t="s">
        <v>10</v>
      </c>
      <c r="C221" s="156" t="s">
        <v>10</v>
      </c>
      <c r="D221" s="179" t="s">
        <v>279</v>
      </c>
      <c r="E221" s="167" t="s">
        <v>10</v>
      </c>
      <c r="F221" s="168">
        <v>10</v>
      </c>
      <c r="G221" s="109" t="s">
        <v>315</v>
      </c>
    </row>
    <row r="222" spans="1:6" ht="12" customHeight="1">
      <c r="A222" s="42"/>
      <c r="B222" s="79"/>
      <c r="C222" s="8"/>
      <c r="D222" s="5" t="s">
        <v>102</v>
      </c>
      <c r="E222" s="118">
        <f>SUM(E180:E221)</f>
        <v>157925010</v>
      </c>
      <c r="F222" s="142">
        <f>SUM(F180:F221)</f>
        <v>60698000</v>
      </c>
    </row>
    <row r="223" spans="1:6" ht="7.5" customHeight="1">
      <c r="A223" s="42"/>
      <c r="B223" s="79"/>
      <c r="C223" s="8"/>
      <c r="D223" s="182"/>
      <c r="E223" s="23"/>
      <c r="F223" s="54"/>
    </row>
    <row r="224" spans="1:7" ht="10.5" customHeight="1">
      <c r="A224" s="15"/>
      <c r="B224" s="80"/>
      <c r="C224" s="33"/>
      <c r="D224" s="60" t="s">
        <v>103</v>
      </c>
      <c r="E224" s="50"/>
      <c r="F224" s="76"/>
      <c r="G224" s="51"/>
    </row>
    <row r="225" spans="1:7" ht="7.5" customHeight="1">
      <c r="A225" s="15"/>
      <c r="B225" s="80"/>
      <c r="C225" s="33"/>
      <c r="D225" s="60"/>
      <c r="E225" s="50"/>
      <c r="F225" s="119"/>
      <c r="G225" s="51"/>
    </row>
    <row r="226" spans="1:7" ht="12" customHeight="1">
      <c r="A226" s="9" t="s">
        <v>292</v>
      </c>
      <c r="B226" s="81" t="s">
        <v>10</v>
      </c>
      <c r="C226" s="17" t="s">
        <v>10</v>
      </c>
      <c r="D226" s="146" t="s">
        <v>249</v>
      </c>
      <c r="E226" s="167">
        <v>20000000</v>
      </c>
      <c r="F226" s="168">
        <v>20000000</v>
      </c>
      <c r="G226" s="51"/>
    </row>
    <row r="227" spans="1:7" ht="12" customHeight="1">
      <c r="A227" s="34" t="s">
        <v>346</v>
      </c>
      <c r="B227" s="69" t="s">
        <v>10</v>
      </c>
      <c r="C227" s="17" t="s">
        <v>10</v>
      </c>
      <c r="D227" s="144" t="s">
        <v>352</v>
      </c>
      <c r="E227" s="23">
        <v>10500000</v>
      </c>
      <c r="F227" s="169" t="s">
        <v>10</v>
      </c>
      <c r="G227" s="115" t="s">
        <v>22</v>
      </c>
    </row>
    <row r="228" spans="1:7" ht="10.5" customHeight="1">
      <c r="A228" s="34" t="s">
        <v>293</v>
      </c>
      <c r="B228" s="81" t="s">
        <v>10</v>
      </c>
      <c r="C228" s="17" t="s">
        <v>10</v>
      </c>
      <c r="D228" s="146" t="s">
        <v>201</v>
      </c>
      <c r="E228" s="23">
        <v>7900000</v>
      </c>
      <c r="F228" s="111">
        <v>7750000</v>
      </c>
      <c r="G228" s="148"/>
    </row>
    <row r="229" spans="1:7" ht="10.5" customHeight="1">
      <c r="A229" s="34" t="s">
        <v>140</v>
      </c>
      <c r="B229" s="69" t="s">
        <v>10</v>
      </c>
      <c r="C229" s="17" t="s">
        <v>10</v>
      </c>
      <c r="D229" s="95" t="s">
        <v>141</v>
      </c>
      <c r="E229" s="23">
        <v>725000000</v>
      </c>
      <c r="F229" s="111">
        <v>667000000</v>
      </c>
      <c r="G229" s="115" t="s">
        <v>22</v>
      </c>
    </row>
    <row r="230" spans="1:6" ht="12" customHeight="1">
      <c r="A230" s="157" t="s">
        <v>251</v>
      </c>
      <c r="B230" s="156" t="s">
        <v>10</v>
      </c>
      <c r="C230" s="156" t="s">
        <v>10</v>
      </c>
      <c r="D230" s="146" t="s">
        <v>252</v>
      </c>
      <c r="E230" s="167">
        <v>7000000</v>
      </c>
      <c r="F230" s="168">
        <v>5000000</v>
      </c>
    </row>
    <row r="231" spans="1:7" ht="12" customHeight="1">
      <c r="A231" s="157" t="s">
        <v>358</v>
      </c>
      <c r="B231" s="156" t="s">
        <v>10</v>
      </c>
      <c r="C231" s="156" t="s">
        <v>10</v>
      </c>
      <c r="D231" s="146" t="s">
        <v>359</v>
      </c>
      <c r="E231" s="167">
        <v>20000000</v>
      </c>
      <c r="F231" s="168" t="s">
        <v>10</v>
      </c>
      <c r="G231" s="1" t="s">
        <v>299</v>
      </c>
    </row>
    <row r="232" spans="1:7" ht="10.5" customHeight="1">
      <c r="A232" s="34" t="s">
        <v>124</v>
      </c>
      <c r="B232" s="69" t="s">
        <v>10</v>
      </c>
      <c r="C232" s="17" t="s">
        <v>10</v>
      </c>
      <c r="D232" s="43" t="s">
        <v>125</v>
      </c>
      <c r="E232" s="23">
        <v>110000000</v>
      </c>
      <c r="F232" s="111">
        <v>71000000</v>
      </c>
      <c r="G232" s="115" t="s">
        <v>313</v>
      </c>
    </row>
    <row r="233" spans="1:7" ht="10.5" customHeight="1">
      <c r="A233" s="34" t="s">
        <v>276</v>
      </c>
      <c r="B233" s="69" t="s">
        <v>10</v>
      </c>
      <c r="C233" s="17" t="s">
        <v>10</v>
      </c>
      <c r="D233" s="43" t="s">
        <v>202</v>
      </c>
      <c r="E233" s="23">
        <v>12000000</v>
      </c>
      <c r="F233" s="111">
        <v>8820000</v>
      </c>
      <c r="G233" s="149" t="s">
        <v>299</v>
      </c>
    </row>
    <row r="234" spans="1:7" ht="10.5" customHeight="1">
      <c r="A234" s="34" t="s">
        <v>277</v>
      </c>
      <c r="B234" s="69" t="s">
        <v>10</v>
      </c>
      <c r="C234" s="17" t="s">
        <v>10</v>
      </c>
      <c r="D234" s="43" t="s">
        <v>205</v>
      </c>
      <c r="E234" s="23">
        <v>400000</v>
      </c>
      <c r="F234" s="111">
        <v>400000</v>
      </c>
      <c r="G234" s="148"/>
    </row>
    <row r="235" spans="1:7" ht="10.5" customHeight="1">
      <c r="A235" s="157" t="s">
        <v>10</v>
      </c>
      <c r="B235" s="156" t="s">
        <v>10</v>
      </c>
      <c r="C235" s="156" t="s">
        <v>10</v>
      </c>
      <c r="D235" s="179" t="s">
        <v>250</v>
      </c>
      <c r="E235" s="167" t="s">
        <v>10</v>
      </c>
      <c r="F235" s="168">
        <v>6200000</v>
      </c>
      <c r="G235" s="148" t="s">
        <v>315</v>
      </c>
    </row>
    <row r="236" spans="1:6" ht="12" customHeight="1">
      <c r="A236" s="34"/>
      <c r="B236" s="81"/>
      <c r="C236" s="34"/>
      <c r="D236" s="5" t="s">
        <v>105</v>
      </c>
      <c r="E236" s="118">
        <f>SUM(E226:E235)</f>
        <v>912800000</v>
      </c>
      <c r="F236" s="44">
        <f>SUM(F226:F235)</f>
        <v>786170000</v>
      </c>
    </row>
    <row r="237" spans="1:6" ht="9.75" customHeight="1">
      <c r="A237" s="34"/>
      <c r="B237" s="81"/>
      <c r="C237" s="34"/>
      <c r="D237" s="10"/>
      <c r="E237" s="41"/>
      <c r="F237" s="13"/>
    </row>
    <row r="238" spans="1:8" ht="12" customHeight="1">
      <c r="A238" s="45"/>
      <c r="B238" s="82"/>
      <c r="C238" s="46"/>
      <c r="D238" s="48" t="s">
        <v>106</v>
      </c>
      <c r="E238" s="126">
        <f>+E236+E222+E168</f>
        <v>1087440010</v>
      </c>
      <c r="F238" s="55">
        <f>F168+F222+F236</f>
        <v>863363000</v>
      </c>
      <c r="G238" s="26"/>
      <c r="H238" s="53"/>
    </row>
    <row r="239" spans="1:8" ht="12" customHeight="1">
      <c r="A239" s="89" t="s">
        <v>53</v>
      </c>
      <c r="B239" s="83"/>
      <c r="C239" s="57"/>
      <c r="D239" s="61"/>
      <c r="E239" s="38"/>
      <c r="F239" s="39"/>
      <c r="G239" s="53"/>
      <c r="H239" s="53"/>
    </row>
    <row r="240" spans="1:8" ht="9.75" customHeight="1">
      <c r="A240" s="89" t="s">
        <v>362</v>
      </c>
      <c r="B240" s="83"/>
      <c r="C240" s="57"/>
      <c r="D240" s="61"/>
      <c r="E240" s="38"/>
      <c r="F240" s="39"/>
      <c r="G240" s="53"/>
      <c r="H240" s="53"/>
    </row>
    <row r="241" spans="1:8" ht="15.75" customHeight="1">
      <c r="A241" s="150"/>
      <c r="B241" s="185"/>
      <c r="C241" s="185"/>
      <c r="D241" s="61"/>
      <c r="E241" s="38"/>
      <c r="F241" s="39"/>
      <c r="G241" s="141">
        <v>101</v>
      </c>
      <c r="H241" s="53"/>
    </row>
    <row r="242" spans="1:8" ht="9.75" customHeight="1">
      <c r="A242" s="89"/>
      <c r="B242" s="83"/>
      <c r="C242" s="57"/>
      <c r="D242" s="61"/>
      <c r="E242" s="38"/>
      <c r="F242" s="39"/>
      <c r="G242" s="53"/>
      <c r="H242" s="53"/>
    </row>
    <row r="243" spans="1:7" ht="19.5" customHeight="1" thickBot="1">
      <c r="A243" s="184" t="s">
        <v>233</v>
      </c>
      <c r="B243" s="184"/>
      <c r="C243" s="184"/>
      <c r="D243" s="184"/>
      <c r="E243" s="184"/>
      <c r="F243" s="184"/>
      <c r="G243" s="184"/>
    </row>
    <row r="244" spans="1:8" ht="9.75" customHeight="1">
      <c r="A244" s="14"/>
      <c r="B244" s="19" t="s">
        <v>4</v>
      </c>
      <c r="C244" s="12"/>
      <c r="D244" s="3"/>
      <c r="E244" s="28" t="s">
        <v>0</v>
      </c>
      <c r="F244" s="88"/>
      <c r="G244" s="52"/>
      <c r="H244" s="53"/>
    </row>
    <row r="245" spans="1:8" ht="10.5" customHeight="1">
      <c r="A245" s="21" t="s">
        <v>5</v>
      </c>
      <c r="B245" s="116" t="s">
        <v>227</v>
      </c>
      <c r="C245" s="32" t="s">
        <v>298</v>
      </c>
      <c r="D245" s="2" t="s">
        <v>6</v>
      </c>
      <c r="E245" s="32" t="s">
        <v>298</v>
      </c>
      <c r="F245" s="116" t="s">
        <v>227</v>
      </c>
      <c r="G245" s="26"/>
      <c r="H245" s="53"/>
    </row>
    <row r="246" spans="1:7" ht="9.75" customHeight="1">
      <c r="A246" s="15"/>
      <c r="B246" s="22"/>
      <c r="C246" s="62"/>
      <c r="D246" s="65"/>
      <c r="E246" s="62"/>
      <c r="F246" s="10"/>
      <c r="G246" s="51"/>
    </row>
    <row r="247" spans="1:7" ht="10.5" customHeight="1">
      <c r="A247" s="15"/>
      <c r="B247" s="94"/>
      <c r="C247" s="33"/>
      <c r="D247" s="65" t="s">
        <v>136</v>
      </c>
      <c r="E247" s="62"/>
      <c r="F247" s="10"/>
      <c r="G247" s="51"/>
    </row>
    <row r="248" spans="2:6" ht="12.75">
      <c r="B248" s="132"/>
      <c r="C248" s="132"/>
      <c r="D248" s="132"/>
      <c r="E248" s="132"/>
      <c r="F248" s="132"/>
    </row>
    <row r="249" spans="1:7" ht="10.5" customHeight="1">
      <c r="A249" s="9" t="s">
        <v>236</v>
      </c>
      <c r="B249" s="20"/>
      <c r="C249" s="9"/>
      <c r="D249" s="6" t="s">
        <v>8</v>
      </c>
      <c r="E249" s="130"/>
      <c r="F249" s="131"/>
      <c r="G249" s="115"/>
    </row>
    <row r="250" spans="1:7" ht="9.75" customHeight="1">
      <c r="A250" s="9"/>
      <c r="B250" s="20"/>
      <c r="C250" s="113"/>
      <c r="D250" s="2"/>
      <c r="E250" s="132"/>
      <c r="F250" s="131"/>
      <c r="G250" s="115"/>
    </row>
    <row r="251" spans="1:7" ht="10.5" customHeight="1">
      <c r="A251" s="133" t="s">
        <v>9</v>
      </c>
      <c r="B251" s="110">
        <v>1</v>
      </c>
      <c r="C251" s="113">
        <v>1</v>
      </c>
      <c r="D251" s="1" t="s">
        <v>283</v>
      </c>
      <c r="E251" s="23"/>
      <c r="F251" s="111"/>
      <c r="G251" s="115"/>
    </row>
    <row r="252" spans="1:7" ht="10.5" customHeight="1">
      <c r="A252" s="133"/>
      <c r="B252" s="110"/>
      <c r="C252" s="113"/>
      <c r="D252" s="1" t="s">
        <v>284</v>
      </c>
      <c r="E252" s="23">
        <v>624000</v>
      </c>
      <c r="F252" s="111">
        <v>624000</v>
      </c>
      <c r="G252" s="115"/>
    </row>
    <row r="253" spans="1:7" ht="10.5" customHeight="1">
      <c r="A253" s="17" t="s">
        <v>11</v>
      </c>
      <c r="B253" s="110">
        <v>2</v>
      </c>
      <c r="C253" s="113">
        <v>2</v>
      </c>
      <c r="D253" s="1" t="s">
        <v>285</v>
      </c>
      <c r="E253" s="23"/>
      <c r="F253" s="111"/>
      <c r="G253" s="115"/>
    </row>
    <row r="254" spans="1:7" ht="10.5" customHeight="1">
      <c r="A254" s="17"/>
      <c r="B254" s="110"/>
      <c r="C254" s="113"/>
      <c r="D254" s="1" t="s">
        <v>286</v>
      </c>
      <c r="E254" s="23">
        <v>1140000</v>
      </c>
      <c r="F254" s="111">
        <v>1140000</v>
      </c>
      <c r="G254" s="115"/>
    </row>
    <row r="255" spans="1:7" ht="10.5" customHeight="1">
      <c r="A255" s="17" t="s">
        <v>12</v>
      </c>
      <c r="B255" s="86" t="s">
        <v>10</v>
      </c>
      <c r="C255" s="114" t="s">
        <v>10</v>
      </c>
      <c r="D255" s="1" t="s">
        <v>222</v>
      </c>
      <c r="E255" s="23"/>
      <c r="F255" s="111"/>
      <c r="G255" s="115"/>
    </row>
    <row r="256" spans="1:7" ht="10.5" customHeight="1">
      <c r="A256" s="17"/>
      <c r="B256" s="86"/>
      <c r="C256" s="114"/>
      <c r="D256" s="1" t="s">
        <v>221</v>
      </c>
      <c r="E256" s="23">
        <v>3500000</v>
      </c>
      <c r="F256" s="111">
        <v>2880000</v>
      </c>
      <c r="G256" s="115" t="s">
        <v>22</v>
      </c>
    </row>
    <row r="257" spans="1:7" ht="10.5" customHeight="1">
      <c r="A257" s="17" t="s">
        <v>13</v>
      </c>
      <c r="B257" s="110">
        <v>1</v>
      </c>
      <c r="C257" s="113">
        <v>1</v>
      </c>
      <c r="D257" s="1" t="s">
        <v>287</v>
      </c>
      <c r="E257" s="23">
        <v>90000</v>
      </c>
      <c r="F257" s="111">
        <v>10</v>
      </c>
      <c r="G257" s="109"/>
    </row>
    <row r="258" spans="1:7" ht="10.5" customHeight="1">
      <c r="A258" s="17" t="s">
        <v>14</v>
      </c>
      <c r="B258" s="110">
        <v>2</v>
      </c>
      <c r="C258" s="113">
        <v>2</v>
      </c>
      <c r="D258" s="1" t="s">
        <v>155</v>
      </c>
      <c r="E258" s="23">
        <v>247000</v>
      </c>
      <c r="F258" s="111">
        <v>240000</v>
      </c>
      <c r="G258" s="115"/>
    </row>
    <row r="259" spans="1:7" ht="10.5" customHeight="1">
      <c r="A259" s="17" t="s">
        <v>15</v>
      </c>
      <c r="B259" s="110">
        <v>4</v>
      </c>
      <c r="C259" s="113">
        <v>4</v>
      </c>
      <c r="D259" s="1" t="s">
        <v>157</v>
      </c>
      <c r="E259" s="23">
        <v>290000</v>
      </c>
      <c r="F259" s="111">
        <v>274500</v>
      </c>
      <c r="G259" s="115"/>
    </row>
    <row r="260" spans="1:7" ht="10.5" customHeight="1">
      <c r="A260" s="17" t="s">
        <v>16</v>
      </c>
      <c r="B260" s="86">
        <v>3</v>
      </c>
      <c r="C260" s="114">
        <v>3</v>
      </c>
      <c r="D260" s="1" t="s">
        <v>158</v>
      </c>
      <c r="E260" s="23">
        <v>354000</v>
      </c>
      <c r="F260" s="111">
        <v>343200</v>
      </c>
      <c r="G260" s="109"/>
    </row>
    <row r="261" spans="1:7" ht="10.5" customHeight="1">
      <c r="A261" s="17" t="s">
        <v>17</v>
      </c>
      <c r="B261" s="86">
        <v>4</v>
      </c>
      <c r="C261" s="114">
        <v>4</v>
      </c>
      <c r="D261" s="1" t="s">
        <v>185</v>
      </c>
      <c r="E261" s="23">
        <v>680400</v>
      </c>
      <c r="F261" s="111">
        <v>318240</v>
      </c>
      <c r="G261" s="115"/>
    </row>
    <row r="262" spans="1:7" ht="10.5" customHeight="1">
      <c r="A262" s="17" t="s">
        <v>18</v>
      </c>
      <c r="B262" s="110">
        <v>2</v>
      </c>
      <c r="C262" s="113">
        <v>2</v>
      </c>
      <c r="D262" s="1" t="s">
        <v>159</v>
      </c>
      <c r="E262" s="23">
        <v>275000</v>
      </c>
      <c r="F262" s="111">
        <v>268800</v>
      </c>
      <c r="G262" s="115"/>
    </row>
    <row r="263" spans="1:7" ht="10.5" customHeight="1">
      <c r="A263" s="17" t="s">
        <v>19</v>
      </c>
      <c r="B263" s="110">
        <v>2</v>
      </c>
      <c r="C263" s="113">
        <v>2</v>
      </c>
      <c r="D263" s="1" t="s">
        <v>162</v>
      </c>
      <c r="E263" s="23">
        <v>98400</v>
      </c>
      <c r="F263" s="111">
        <v>122100</v>
      </c>
      <c r="G263" s="115" t="s">
        <v>22</v>
      </c>
    </row>
    <row r="264" spans="1:7" ht="10.5" customHeight="1">
      <c r="A264" s="17" t="s">
        <v>20</v>
      </c>
      <c r="B264" s="110">
        <v>4</v>
      </c>
      <c r="C264" s="113">
        <v>4</v>
      </c>
      <c r="D264" s="1" t="s">
        <v>161</v>
      </c>
      <c r="E264" s="23">
        <v>98100</v>
      </c>
      <c r="F264" s="111">
        <v>100800</v>
      </c>
      <c r="G264" s="109"/>
    </row>
    <row r="265" spans="1:9" ht="10.5" customHeight="1">
      <c r="A265" s="17" t="s">
        <v>21</v>
      </c>
      <c r="B265" s="86" t="s">
        <v>10</v>
      </c>
      <c r="C265" s="86" t="s">
        <v>10</v>
      </c>
      <c r="D265" s="1" t="s">
        <v>42</v>
      </c>
      <c r="E265" s="23">
        <v>10</v>
      </c>
      <c r="F265" s="111">
        <v>10</v>
      </c>
      <c r="G265" s="115"/>
      <c r="I265" s="1" t="s">
        <v>316</v>
      </c>
    </row>
    <row r="266" spans="1:7" ht="10.5" customHeight="1">
      <c r="A266" s="17" t="s">
        <v>23</v>
      </c>
      <c r="B266" s="86" t="s">
        <v>10</v>
      </c>
      <c r="C266" s="86" t="s">
        <v>10</v>
      </c>
      <c r="D266" s="1" t="s">
        <v>133</v>
      </c>
      <c r="E266" s="23">
        <v>20000</v>
      </c>
      <c r="F266" s="111">
        <v>20000</v>
      </c>
      <c r="G266" s="115"/>
    </row>
    <row r="267" spans="1:7" ht="10.5" customHeight="1">
      <c r="A267" s="17" t="s">
        <v>24</v>
      </c>
      <c r="B267" s="86" t="s">
        <v>10</v>
      </c>
      <c r="C267" s="86" t="s">
        <v>10</v>
      </c>
      <c r="D267" s="1" t="s">
        <v>44</v>
      </c>
      <c r="E267" s="23">
        <v>70000</v>
      </c>
      <c r="F267" s="111">
        <v>70000</v>
      </c>
      <c r="G267" s="115"/>
    </row>
    <row r="268" spans="1:7" ht="10.5" customHeight="1">
      <c r="A268" s="17" t="s">
        <v>25</v>
      </c>
      <c r="B268" s="86" t="s">
        <v>10</v>
      </c>
      <c r="C268" s="86" t="s">
        <v>10</v>
      </c>
      <c r="D268" s="1" t="s">
        <v>49</v>
      </c>
      <c r="E268" s="23">
        <v>175000</v>
      </c>
      <c r="F268" s="111">
        <v>129750</v>
      </c>
      <c r="G268" s="115"/>
    </row>
    <row r="269" spans="1:7" ht="10.5" customHeight="1">
      <c r="A269" s="17" t="s">
        <v>26</v>
      </c>
      <c r="B269" s="17" t="s">
        <v>10</v>
      </c>
      <c r="C269" s="34" t="s">
        <v>10</v>
      </c>
      <c r="D269" s="1" t="s">
        <v>52</v>
      </c>
      <c r="E269" s="23">
        <v>918090</v>
      </c>
      <c r="F269" s="111">
        <v>548590</v>
      </c>
      <c r="G269" s="115"/>
    </row>
    <row r="270" spans="1:7" ht="12" customHeight="1">
      <c r="A270" s="17"/>
      <c r="B270" s="134">
        <f>SUM(B251:B269)</f>
        <v>25</v>
      </c>
      <c r="C270" s="49">
        <f>SUM(C251:C269)</f>
        <v>25</v>
      </c>
      <c r="D270" s="5" t="s">
        <v>73</v>
      </c>
      <c r="E270" s="24">
        <f>SUM(E251:E269)</f>
        <v>8580000</v>
      </c>
      <c r="F270" s="142">
        <f>SUM(F251:F269)</f>
        <v>7080000</v>
      </c>
      <c r="G270" s="115"/>
    </row>
    <row r="271" spans="1:7" ht="9.75" customHeight="1">
      <c r="A271" s="11"/>
      <c r="B271" s="20"/>
      <c r="C271" s="9"/>
      <c r="E271" s="23"/>
      <c r="F271" s="54"/>
      <c r="G271" s="115"/>
    </row>
    <row r="272" spans="1:7" ht="10.5" customHeight="1">
      <c r="A272" s="16"/>
      <c r="B272" s="20"/>
      <c r="C272" s="9"/>
      <c r="D272" s="6" t="s">
        <v>74</v>
      </c>
      <c r="E272" s="23"/>
      <c r="F272" s="54"/>
      <c r="G272" s="115"/>
    </row>
    <row r="273" spans="1:7" ht="9.75" customHeight="1">
      <c r="A273" s="11"/>
      <c r="B273" s="20"/>
      <c r="C273" s="9"/>
      <c r="E273" s="23"/>
      <c r="F273" s="54"/>
      <c r="G273" s="115"/>
    </row>
    <row r="274" spans="1:7" ht="10.5" customHeight="1">
      <c r="A274" s="11"/>
      <c r="B274" s="11"/>
      <c r="C274" s="8"/>
      <c r="D274" s="7" t="s">
        <v>75</v>
      </c>
      <c r="E274" s="23"/>
      <c r="F274" s="54"/>
      <c r="G274" s="115"/>
    </row>
    <row r="275" spans="1:7" ht="9.75" customHeight="1">
      <c r="A275" s="11"/>
      <c r="B275" s="11"/>
      <c r="C275" s="8"/>
      <c r="D275" s="7"/>
      <c r="E275" s="23"/>
      <c r="F275" s="54"/>
      <c r="G275" s="115"/>
    </row>
    <row r="276" spans="1:7" ht="10.5" customHeight="1">
      <c r="A276" s="9" t="s">
        <v>237</v>
      </c>
      <c r="B276" s="17" t="s">
        <v>10</v>
      </c>
      <c r="C276" s="34" t="s">
        <v>10</v>
      </c>
      <c r="D276" s="144" t="s">
        <v>76</v>
      </c>
      <c r="E276" s="23">
        <v>200000</v>
      </c>
      <c r="F276" s="111">
        <v>200000</v>
      </c>
      <c r="G276" s="109"/>
    </row>
    <row r="277" spans="1:7" ht="10.5" customHeight="1">
      <c r="A277" s="34" t="s">
        <v>77</v>
      </c>
      <c r="B277" s="17" t="s">
        <v>10</v>
      </c>
      <c r="C277" s="34" t="s">
        <v>10</v>
      </c>
      <c r="D277" s="1" t="s">
        <v>78</v>
      </c>
      <c r="E277" s="23">
        <v>1100000</v>
      </c>
      <c r="F277" s="111">
        <v>1000000</v>
      </c>
      <c r="G277" s="115"/>
    </row>
    <row r="278" spans="1:7" ht="10.5" customHeight="1">
      <c r="A278" s="18" t="s">
        <v>79</v>
      </c>
      <c r="B278" s="17" t="s">
        <v>10</v>
      </c>
      <c r="C278" s="34" t="s">
        <v>10</v>
      </c>
      <c r="D278" s="1" t="s">
        <v>80</v>
      </c>
      <c r="E278" s="23">
        <v>2000</v>
      </c>
      <c r="F278" s="111">
        <v>2000</v>
      </c>
      <c r="G278" s="115"/>
    </row>
    <row r="279" spans="1:7" ht="10.5" customHeight="1">
      <c r="A279" s="18" t="s">
        <v>121</v>
      </c>
      <c r="B279" s="17" t="s">
        <v>10</v>
      </c>
      <c r="C279" s="34" t="s">
        <v>10</v>
      </c>
      <c r="D279" s="1" t="s">
        <v>134</v>
      </c>
      <c r="E279" s="23">
        <v>50000</v>
      </c>
      <c r="F279" s="111">
        <v>50000</v>
      </c>
      <c r="G279" s="115"/>
    </row>
    <row r="280" spans="1:7" ht="12" customHeight="1">
      <c r="A280" s="11"/>
      <c r="B280" s="17"/>
      <c r="C280" s="34"/>
      <c r="D280" s="5" t="s">
        <v>82</v>
      </c>
      <c r="E280" s="24">
        <f>SUM(E276:E279)</f>
        <v>1352000</v>
      </c>
      <c r="F280" s="142">
        <f>SUM(F276:F279)</f>
        <v>1252000</v>
      </c>
      <c r="G280" s="115"/>
    </row>
    <row r="281" spans="1:7" ht="9.75" customHeight="1">
      <c r="A281" s="11"/>
      <c r="B281" s="17"/>
      <c r="C281" s="34"/>
      <c r="E281" s="23"/>
      <c r="F281" s="54"/>
      <c r="G281" s="115"/>
    </row>
    <row r="282" spans="1:7" ht="10.5" customHeight="1">
      <c r="A282" s="11"/>
      <c r="B282" s="17"/>
      <c r="C282" s="34"/>
      <c r="D282" s="7" t="s">
        <v>83</v>
      </c>
      <c r="E282" s="23"/>
      <c r="F282" s="54"/>
      <c r="G282" s="115"/>
    </row>
    <row r="283" spans="1:7" ht="9.75" customHeight="1">
      <c r="A283" s="11"/>
      <c r="B283" s="17"/>
      <c r="C283" s="34"/>
      <c r="D283" s="7"/>
      <c r="E283" s="23"/>
      <c r="F283" s="54"/>
      <c r="G283" s="115"/>
    </row>
    <row r="284" spans="1:7" ht="10.5" customHeight="1">
      <c r="A284" s="9" t="s">
        <v>238</v>
      </c>
      <c r="B284" s="17" t="s">
        <v>10</v>
      </c>
      <c r="C284" s="34" t="s">
        <v>10</v>
      </c>
      <c r="D284" s="1" t="s">
        <v>84</v>
      </c>
      <c r="E284" s="23">
        <v>60000</v>
      </c>
      <c r="F284" s="111">
        <v>60000</v>
      </c>
      <c r="G284" s="115"/>
    </row>
    <row r="285" spans="1:7" ht="10.5" customHeight="1">
      <c r="A285" s="34" t="s">
        <v>85</v>
      </c>
      <c r="B285" s="17" t="s">
        <v>10</v>
      </c>
      <c r="C285" s="34" t="s">
        <v>10</v>
      </c>
      <c r="D285" s="1" t="s">
        <v>107</v>
      </c>
      <c r="E285" s="23">
        <v>150000</v>
      </c>
      <c r="F285" s="111">
        <v>150000</v>
      </c>
      <c r="G285" s="115"/>
    </row>
    <row r="286" spans="1:7" ht="10.5" customHeight="1">
      <c r="A286" s="34" t="s">
        <v>86</v>
      </c>
      <c r="B286" s="17" t="s">
        <v>10</v>
      </c>
      <c r="C286" s="34" t="s">
        <v>10</v>
      </c>
      <c r="D286" s="1" t="s">
        <v>87</v>
      </c>
      <c r="E286" s="23">
        <v>1840000</v>
      </c>
      <c r="F286" s="111">
        <v>1562000</v>
      </c>
      <c r="G286" s="115" t="s">
        <v>22</v>
      </c>
    </row>
    <row r="287" spans="1:7" ht="10.5" customHeight="1">
      <c r="A287" s="34" t="s">
        <v>90</v>
      </c>
      <c r="B287" s="17" t="s">
        <v>10</v>
      </c>
      <c r="C287" s="34" t="s">
        <v>10</v>
      </c>
      <c r="D287" s="1" t="s">
        <v>91</v>
      </c>
      <c r="E287" s="23">
        <v>25000</v>
      </c>
      <c r="F287" s="111">
        <v>50000</v>
      </c>
      <c r="G287" s="115"/>
    </row>
    <row r="288" spans="1:7" ht="10.5" customHeight="1">
      <c r="A288" s="34" t="s">
        <v>92</v>
      </c>
      <c r="B288" s="17" t="s">
        <v>10</v>
      </c>
      <c r="C288" s="34" t="s">
        <v>10</v>
      </c>
      <c r="D288" s="1" t="s">
        <v>135</v>
      </c>
      <c r="E288" s="23"/>
      <c r="F288" s="111"/>
      <c r="G288" s="115"/>
    </row>
    <row r="289" spans="1:7" ht="10.5" customHeight="1">
      <c r="A289" s="9"/>
      <c r="B289" s="17"/>
      <c r="C289" s="34"/>
      <c r="D289" s="1" t="s">
        <v>94</v>
      </c>
      <c r="E289" s="23">
        <v>25000</v>
      </c>
      <c r="F289" s="111">
        <v>65000</v>
      </c>
      <c r="G289" s="109"/>
    </row>
    <row r="290" spans="1:7" ht="10.5" customHeight="1">
      <c r="A290" s="34" t="s">
        <v>108</v>
      </c>
      <c r="B290" s="17" t="s">
        <v>10</v>
      </c>
      <c r="C290" s="34" t="s">
        <v>10</v>
      </c>
      <c r="D290" s="1" t="s">
        <v>110</v>
      </c>
      <c r="E290" s="23">
        <v>260000</v>
      </c>
      <c r="F290" s="111">
        <v>250000</v>
      </c>
      <c r="G290" s="115"/>
    </row>
    <row r="291" spans="1:7" ht="10.5" customHeight="1">
      <c r="A291" s="34" t="s">
        <v>109</v>
      </c>
      <c r="B291" s="17" t="s">
        <v>10</v>
      </c>
      <c r="C291" s="34" t="s">
        <v>10</v>
      </c>
      <c r="D291" s="1" t="s">
        <v>111</v>
      </c>
      <c r="E291" s="23">
        <v>35000</v>
      </c>
      <c r="F291" s="111">
        <v>35000</v>
      </c>
      <c r="G291" s="115"/>
    </row>
    <row r="292" spans="1:7" ht="10.5" customHeight="1">
      <c r="A292" s="34" t="s">
        <v>112</v>
      </c>
      <c r="B292" s="17" t="s">
        <v>10</v>
      </c>
      <c r="C292" s="34" t="s">
        <v>10</v>
      </c>
      <c r="D292" s="1" t="s">
        <v>282</v>
      </c>
      <c r="E292" s="23">
        <v>150000</v>
      </c>
      <c r="F292" s="111">
        <v>80000</v>
      </c>
      <c r="G292" s="115"/>
    </row>
    <row r="293" spans="1:7" ht="10.5" customHeight="1">
      <c r="A293" s="34" t="s">
        <v>113</v>
      </c>
      <c r="B293" s="17" t="s">
        <v>10</v>
      </c>
      <c r="C293" s="34" t="s">
        <v>10</v>
      </c>
      <c r="D293" s="1" t="s">
        <v>114</v>
      </c>
      <c r="E293" s="23">
        <v>15000</v>
      </c>
      <c r="F293" s="111">
        <v>15000</v>
      </c>
      <c r="G293" s="115"/>
    </row>
    <row r="294" spans="1:7" ht="12" customHeight="1">
      <c r="A294" s="11"/>
      <c r="B294" s="17"/>
      <c r="C294" s="34"/>
      <c r="D294" s="5" t="s">
        <v>102</v>
      </c>
      <c r="E294" s="24">
        <f>SUM(E284:E293)</f>
        <v>2560000</v>
      </c>
      <c r="F294" s="142">
        <f>SUM(F284:F293)</f>
        <v>2267000</v>
      </c>
      <c r="G294" s="115"/>
    </row>
    <row r="295" spans="1:7" ht="7.5" customHeight="1">
      <c r="A295" s="11"/>
      <c r="B295" s="17"/>
      <c r="C295" s="34"/>
      <c r="E295" s="23"/>
      <c r="F295" s="54"/>
      <c r="G295" s="115"/>
    </row>
    <row r="296" spans="1:7" ht="12" customHeight="1">
      <c r="A296" s="25"/>
      <c r="B296" s="25"/>
      <c r="C296" s="47"/>
      <c r="D296" s="135" t="s">
        <v>106</v>
      </c>
      <c r="E296" s="136">
        <f>E280+E294</f>
        <v>3912000</v>
      </c>
      <c r="F296" s="143">
        <f>F280+F294</f>
        <v>3519000</v>
      </c>
      <c r="G296" s="26"/>
    </row>
    <row r="297" spans="1:6" ht="12" customHeight="1">
      <c r="A297" s="52" t="s">
        <v>53</v>
      </c>
      <c r="E297" s="4"/>
      <c r="F297" s="4"/>
    </row>
    <row r="298" spans="1:6" ht="12" customHeight="1">
      <c r="A298" s="52"/>
      <c r="E298" s="4"/>
      <c r="F298" s="4"/>
    </row>
    <row r="299" spans="1:7" ht="15">
      <c r="A299" s="150">
        <v>102</v>
      </c>
      <c r="B299" s="185"/>
      <c r="C299" s="185"/>
      <c r="D299" s="61"/>
      <c r="E299" s="38"/>
      <c r="F299" s="39"/>
      <c r="G299" s="141"/>
    </row>
    <row r="300" spans="1:7" ht="12.75">
      <c r="A300" s="89"/>
      <c r="B300" s="83"/>
      <c r="C300" s="57"/>
      <c r="D300" s="61"/>
      <c r="E300" s="38"/>
      <c r="F300" s="39"/>
      <c r="G300" s="53"/>
    </row>
    <row r="301" spans="1:7" ht="19.5" customHeight="1" thickBot="1">
      <c r="A301" s="184" t="s">
        <v>233</v>
      </c>
      <c r="B301" s="184"/>
      <c r="C301" s="184"/>
      <c r="D301" s="184"/>
      <c r="E301" s="184"/>
      <c r="F301" s="184"/>
      <c r="G301" s="184"/>
    </row>
    <row r="302" spans="1:7" ht="12.75" customHeight="1">
      <c r="A302" s="14"/>
      <c r="B302" s="19" t="s">
        <v>4</v>
      </c>
      <c r="C302" s="12"/>
      <c r="D302" s="3"/>
      <c r="E302" s="28" t="s">
        <v>0</v>
      </c>
      <c r="F302" s="88"/>
      <c r="G302" s="52"/>
    </row>
    <row r="303" spans="1:7" ht="12.75" customHeight="1">
      <c r="A303" s="21" t="s">
        <v>5</v>
      </c>
      <c r="B303" s="116" t="s">
        <v>227</v>
      </c>
      <c r="C303" s="32" t="s">
        <v>298</v>
      </c>
      <c r="D303" s="2" t="s">
        <v>6</v>
      </c>
      <c r="E303" s="32" t="s">
        <v>298</v>
      </c>
      <c r="F303" s="116" t="s">
        <v>227</v>
      </c>
      <c r="G303" s="26"/>
    </row>
    <row r="304" spans="1:7" ht="7.5" customHeight="1">
      <c r="A304" s="15"/>
      <c r="B304" s="121"/>
      <c r="C304" s="62"/>
      <c r="D304" s="2"/>
      <c r="E304" s="50"/>
      <c r="F304" s="119"/>
      <c r="G304" s="53"/>
    </row>
    <row r="305" spans="1:6" ht="12.75">
      <c r="A305" s="15"/>
      <c r="B305" s="15"/>
      <c r="C305" s="33"/>
      <c r="D305" s="2" t="s">
        <v>256</v>
      </c>
      <c r="E305" s="22"/>
      <c r="F305" s="22"/>
    </row>
    <row r="306" spans="1:6" ht="7.5" customHeight="1">
      <c r="A306" s="15"/>
      <c r="B306" s="15"/>
      <c r="C306" s="33"/>
      <c r="D306" s="2"/>
      <c r="E306" s="22"/>
      <c r="F306" s="22"/>
    </row>
    <row r="307" spans="1:6" ht="10.5" customHeight="1">
      <c r="A307" s="9" t="s">
        <v>253</v>
      </c>
      <c r="B307" s="20"/>
      <c r="C307" s="9"/>
      <c r="D307" s="6" t="s">
        <v>8</v>
      </c>
      <c r="E307" s="130"/>
      <c r="F307" s="132"/>
    </row>
    <row r="308" spans="1:6" ht="7.5" customHeight="1">
      <c r="A308" s="9"/>
      <c r="B308" s="110"/>
      <c r="C308" s="9"/>
      <c r="D308" s="2"/>
      <c r="E308" s="130"/>
      <c r="F308" s="132"/>
    </row>
    <row r="309" spans="1:6" ht="10.5" customHeight="1">
      <c r="A309" s="133" t="s">
        <v>9</v>
      </c>
      <c r="B309" s="110">
        <v>1</v>
      </c>
      <c r="C309" s="113">
        <v>1</v>
      </c>
      <c r="D309" s="1" t="s">
        <v>257</v>
      </c>
      <c r="E309" s="23">
        <v>570000</v>
      </c>
      <c r="F309" s="111">
        <v>570000</v>
      </c>
    </row>
    <row r="310" spans="1:7" ht="10.5" customHeight="1">
      <c r="A310" s="17" t="s">
        <v>11</v>
      </c>
      <c r="B310" s="110">
        <v>1</v>
      </c>
      <c r="C310" s="113">
        <v>1</v>
      </c>
      <c r="D310" s="1" t="s">
        <v>258</v>
      </c>
      <c r="E310" s="23">
        <v>480000</v>
      </c>
      <c r="F310" s="111">
        <v>480000</v>
      </c>
      <c r="G310" s="109"/>
    </row>
    <row r="311" spans="1:7" ht="10.5" customHeight="1">
      <c r="A311" s="17" t="s">
        <v>12</v>
      </c>
      <c r="B311" s="110">
        <v>2</v>
      </c>
      <c r="C311" s="113">
        <v>2</v>
      </c>
      <c r="D311" s="1" t="s">
        <v>259</v>
      </c>
      <c r="E311" s="123">
        <v>595000</v>
      </c>
      <c r="F311" s="111">
        <v>576000</v>
      </c>
      <c r="G311" s="161"/>
    </row>
    <row r="312" spans="1:7" ht="10.5" customHeight="1">
      <c r="A312" s="17" t="s">
        <v>13</v>
      </c>
      <c r="B312" s="110">
        <v>7</v>
      </c>
      <c r="C312" s="113">
        <v>7</v>
      </c>
      <c r="D312" s="1" t="s">
        <v>260</v>
      </c>
      <c r="E312" s="123">
        <v>1680000</v>
      </c>
      <c r="F312" s="111">
        <v>1644000</v>
      </c>
      <c r="G312" s="161"/>
    </row>
    <row r="313" spans="1:7" ht="10.5" customHeight="1">
      <c r="A313" s="17" t="s">
        <v>14</v>
      </c>
      <c r="B313" s="110">
        <v>9</v>
      </c>
      <c r="C313" s="113">
        <v>9</v>
      </c>
      <c r="D313" s="1" t="s">
        <v>261</v>
      </c>
      <c r="E313" s="23">
        <v>1340000</v>
      </c>
      <c r="F313" s="111">
        <v>1328000</v>
      </c>
      <c r="G313" s="115"/>
    </row>
    <row r="314" spans="1:7" ht="10.5" customHeight="1">
      <c r="A314" s="17" t="s">
        <v>15</v>
      </c>
      <c r="B314" s="110">
        <v>21</v>
      </c>
      <c r="C314" s="113">
        <v>21</v>
      </c>
      <c r="D314" s="1" t="s">
        <v>262</v>
      </c>
      <c r="E314" s="23">
        <v>2285000</v>
      </c>
      <c r="F314" s="111">
        <v>1863600</v>
      </c>
      <c r="G314" s="115"/>
    </row>
    <row r="315" spans="1:6" ht="10.5" customHeight="1">
      <c r="A315" s="17" t="s">
        <v>16</v>
      </c>
      <c r="B315" s="86" t="s">
        <v>10</v>
      </c>
      <c r="C315" s="114" t="s">
        <v>10</v>
      </c>
      <c r="D315" s="1" t="s">
        <v>263</v>
      </c>
      <c r="E315" s="23">
        <v>10</v>
      </c>
      <c r="F315" s="111">
        <v>10</v>
      </c>
    </row>
    <row r="316" spans="1:6" ht="10.5" customHeight="1">
      <c r="A316" s="17" t="s">
        <v>17</v>
      </c>
      <c r="B316" s="86">
        <v>2</v>
      </c>
      <c r="C316" s="114">
        <v>2</v>
      </c>
      <c r="D316" s="1" t="s">
        <v>264</v>
      </c>
      <c r="E316" s="23">
        <v>196800</v>
      </c>
      <c r="F316" s="111">
        <v>184200</v>
      </c>
    </row>
    <row r="317" spans="1:6" ht="10.5" customHeight="1">
      <c r="A317" s="17" t="s">
        <v>18</v>
      </c>
      <c r="B317" s="110">
        <v>1</v>
      </c>
      <c r="C317" s="113">
        <v>1</v>
      </c>
      <c r="D317" s="1" t="s">
        <v>155</v>
      </c>
      <c r="E317" s="23">
        <v>156000</v>
      </c>
      <c r="F317" s="111">
        <v>151200</v>
      </c>
    </row>
    <row r="318" spans="1:6" ht="10.5" customHeight="1">
      <c r="A318" s="17" t="s">
        <v>19</v>
      </c>
      <c r="B318" s="110">
        <v>1</v>
      </c>
      <c r="C318" s="113">
        <v>1</v>
      </c>
      <c r="D318" s="1" t="s">
        <v>156</v>
      </c>
      <c r="E318" s="23">
        <v>192000</v>
      </c>
      <c r="F318" s="111">
        <v>192000</v>
      </c>
    </row>
    <row r="319" spans="1:7" ht="10.5" customHeight="1">
      <c r="A319" s="17" t="s">
        <v>20</v>
      </c>
      <c r="B319" s="86" t="s">
        <v>10</v>
      </c>
      <c r="C319" s="113">
        <v>2</v>
      </c>
      <c r="D319" s="1" t="s">
        <v>321</v>
      </c>
      <c r="E319" s="23">
        <v>321600</v>
      </c>
      <c r="F319" s="169" t="s">
        <v>10</v>
      </c>
      <c r="G319" s="109" t="s">
        <v>81</v>
      </c>
    </row>
    <row r="320" spans="1:7" ht="10.5" customHeight="1">
      <c r="A320" s="17" t="s">
        <v>21</v>
      </c>
      <c r="B320" s="86">
        <v>21</v>
      </c>
      <c r="C320" s="114">
        <v>21</v>
      </c>
      <c r="D320" s="1" t="s">
        <v>157</v>
      </c>
      <c r="E320" s="123">
        <v>2320000</v>
      </c>
      <c r="F320" s="111">
        <v>1947890</v>
      </c>
      <c r="G320" s="115"/>
    </row>
    <row r="321" spans="1:7" ht="10.5" customHeight="1">
      <c r="A321" s="17" t="s">
        <v>23</v>
      </c>
      <c r="B321" s="86">
        <v>2</v>
      </c>
      <c r="C321" s="114">
        <v>2</v>
      </c>
      <c r="D321" s="1" t="s">
        <v>158</v>
      </c>
      <c r="E321" s="23">
        <v>422000</v>
      </c>
      <c r="F321" s="111">
        <v>409200</v>
      </c>
      <c r="G321" s="63"/>
    </row>
    <row r="322" spans="1:7" ht="10.5" customHeight="1">
      <c r="A322" s="17" t="s">
        <v>24</v>
      </c>
      <c r="B322" s="86" t="s">
        <v>10</v>
      </c>
      <c r="C322" s="114">
        <v>1</v>
      </c>
      <c r="D322" s="1" t="s">
        <v>322</v>
      </c>
      <c r="E322" s="23">
        <v>160400</v>
      </c>
      <c r="F322" s="169" t="s">
        <v>10</v>
      </c>
      <c r="G322" s="109" t="s">
        <v>81</v>
      </c>
    </row>
    <row r="323" spans="1:7" ht="10.5" customHeight="1">
      <c r="A323" s="17" t="s">
        <v>25</v>
      </c>
      <c r="B323" s="110">
        <v>6</v>
      </c>
      <c r="C323" s="113">
        <v>6</v>
      </c>
      <c r="D323" s="1" t="s">
        <v>159</v>
      </c>
      <c r="E323" s="23">
        <v>594000</v>
      </c>
      <c r="F323" s="111">
        <v>576300</v>
      </c>
      <c r="G323" s="115"/>
    </row>
    <row r="324" spans="1:7" ht="10.5" customHeight="1">
      <c r="A324" s="17" t="s">
        <v>26</v>
      </c>
      <c r="B324" s="110">
        <v>1</v>
      </c>
      <c r="C324" s="113">
        <v>1</v>
      </c>
      <c r="D324" s="1" t="s">
        <v>265</v>
      </c>
      <c r="E324" s="23">
        <v>132000</v>
      </c>
      <c r="F324" s="111">
        <v>132000</v>
      </c>
      <c r="G324" s="115"/>
    </row>
    <row r="325" spans="1:7" ht="10.5" customHeight="1">
      <c r="A325" s="17" t="s">
        <v>27</v>
      </c>
      <c r="B325" s="86" t="s">
        <v>10</v>
      </c>
      <c r="C325" s="113">
        <v>1</v>
      </c>
      <c r="D325" s="1" t="s">
        <v>162</v>
      </c>
      <c r="E325" s="23">
        <v>120000</v>
      </c>
      <c r="F325" s="169" t="s">
        <v>10</v>
      </c>
      <c r="G325" s="109" t="s">
        <v>318</v>
      </c>
    </row>
    <row r="326" spans="1:7" ht="10.5" customHeight="1">
      <c r="A326" s="17" t="s">
        <v>28</v>
      </c>
      <c r="B326" s="110">
        <v>1</v>
      </c>
      <c r="C326" s="113">
        <v>1</v>
      </c>
      <c r="D326" s="1" t="s">
        <v>160</v>
      </c>
      <c r="E326" s="23">
        <v>123600</v>
      </c>
      <c r="F326" s="111">
        <v>123600</v>
      </c>
      <c r="G326" s="63"/>
    </row>
    <row r="327" spans="1:7" ht="10.5" customHeight="1">
      <c r="A327" s="17" t="s">
        <v>29</v>
      </c>
      <c r="B327" s="110">
        <v>5</v>
      </c>
      <c r="C327" s="113">
        <v>5</v>
      </c>
      <c r="D327" s="1" t="s">
        <v>161</v>
      </c>
      <c r="E327" s="23">
        <v>500000</v>
      </c>
      <c r="F327" s="111">
        <v>500000</v>
      </c>
      <c r="G327" s="115"/>
    </row>
    <row r="328" spans="1:6" ht="10.5" customHeight="1">
      <c r="A328" s="17" t="s">
        <v>30</v>
      </c>
      <c r="B328" s="86" t="s">
        <v>10</v>
      </c>
      <c r="C328" s="114" t="s">
        <v>10</v>
      </c>
      <c r="D328" s="1" t="s">
        <v>40</v>
      </c>
      <c r="E328" s="23">
        <v>10</v>
      </c>
      <c r="F328" s="111">
        <v>10</v>
      </c>
    </row>
    <row r="329" spans="1:7" ht="10.5" customHeight="1">
      <c r="A329" s="17" t="s">
        <v>31</v>
      </c>
      <c r="B329" s="86" t="s">
        <v>10</v>
      </c>
      <c r="C329" s="114" t="s">
        <v>10</v>
      </c>
      <c r="D329" s="1" t="s">
        <v>42</v>
      </c>
      <c r="E329" s="23">
        <v>650000</v>
      </c>
      <c r="F329" s="111">
        <v>10</v>
      </c>
      <c r="G329" s="1" t="s">
        <v>22</v>
      </c>
    </row>
    <row r="330" spans="1:6" ht="10.5" customHeight="1">
      <c r="A330" s="17" t="s">
        <v>32</v>
      </c>
      <c r="B330" s="86" t="s">
        <v>10</v>
      </c>
      <c r="C330" s="86" t="s">
        <v>10</v>
      </c>
      <c r="D330" s="1" t="s">
        <v>44</v>
      </c>
      <c r="E330" s="23">
        <v>30000</v>
      </c>
      <c r="F330" s="111">
        <v>30000</v>
      </c>
    </row>
    <row r="331" spans="1:6" ht="10.5" customHeight="1">
      <c r="A331" s="17" t="s">
        <v>33</v>
      </c>
      <c r="B331" s="86" t="s">
        <v>10</v>
      </c>
      <c r="C331" s="86" t="s">
        <v>10</v>
      </c>
      <c r="D331" s="1" t="s">
        <v>49</v>
      </c>
      <c r="E331" s="23">
        <v>605580</v>
      </c>
      <c r="F331" s="111">
        <v>401980</v>
      </c>
    </row>
    <row r="332" spans="1:6" ht="10.5" customHeight="1">
      <c r="A332" s="17" t="s">
        <v>34</v>
      </c>
      <c r="B332" s="86" t="s">
        <v>10</v>
      </c>
      <c r="C332" s="86" t="s">
        <v>10</v>
      </c>
      <c r="D332" s="1" t="s">
        <v>52</v>
      </c>
      <c r="E332" s="23">
        <v>1033000</v>
      </c>
      <c r="F332" s="111">
        <v>890000</v>
      </c>
    </row>
    <row r="333" spans="1:6" ht="12.75">
      <c r="A333" s="17"/>
      <c r="B333" s="87">
        <f>SUM(B309:B332)</f>
        <v>81</v>
      </c>
      <c r="C333" s="49">
        <f>SUM(C309:C332)</f>
        <v>85</v>
      </c>
      <c r="D333" s="5" t="s">
        <v>73</v>
      </c>
      <c r="E333" s="118">
        <f>SUM(E309:E332)</f>
        <v>14507000</v>
      </c>
      <c r="F333" s="44">
        <f>SUM(F309:F332)</f>
        <v>12000000</v>
      </c>
    </row>
    <row r="334" spans="1:6" ht="7.5" customHeight="1">
      <c r="A334" s="11"/>
      <c r="B334" s="20"/>
      <c r="C334" s="9"/>
      <c r="E334" s="23"/>
      <c r="F334" s="54"/>
    </row>
    <row r="335" spans="1:6" ht="10.5" customHeight="1">
      <c r="A335" s="16"/>
      <c r="B335" s="20"/>
      <c r="C335" s="9"/>
      <c r="D335" s="6" t="s">
        <v>74</v>
      </c>
      <c r="E335" s="23"/>
      <c r="F335" s="54"/>
    </row>
    <row r="336" spans="1:6" ht="7.5" customHeight="1">
      <c r="A336" s="11"/>
      <c r="B336" s="20"/>
      <c r="C336" s="9"/>
      <c r="E336" s="23"/>
      <c r="F336" s="54"/>
    </row>
    <row r="337" spans="1:6" ht="10.5" customHeight="1">
      <c r="A337" s="11"/>
      <c r="B337" s="11"/>
      <c r="C337" s="8"/>
      <c r="D337" s="7" t="s">
        <v>75</v>
      </c>
      <c r="E337" s="23"/>
      <c r="F337" s="54"/>
    </row>
    <row r="338" spans="1:6" ht="7.5" customHeight="1">
      <c r="A338" s="11"/>
      <c r="B338" s="11"/>
      <c r="C338" s="8"/>
      <c r="D338" s="7"/>
      <c r="E338" s="23"/>
      <c r="F338" s="54"/>
    </row>
    <row r="339" spans="1:6" ht="10.5" customHeight="1">
      <c r="A339" s="154" t="s">
        <v>254</v>
      </c>
      <c r="B339" s="17" t="s">
        <v>10</v>
      </c>
      <c r="C339" s="17" t="s">
        <v>10</v>
      </c>
      <c r="D339" s="1" t="s">
        <v>78</v>
      </c>
      <c r="E339" s="23">
        <v>1550000</v>
      </c>
      <c r="F339" s="111">
        <v>1300000</v>
      </c>
    </row>
    <row r="340" spans="1:7" ht="10.5" customHeight="1">
      <c r="A340" s="18" t="s">
        <v>79</v>
      </c>
      <c r="B340" s="17" t="s">
        <v>10</v>
      </c>
      <c r="C340" s="17" t="s">
        <v>10</v>
      </c>
      <c r="D340" s="1" t="s">
        <v>80</v>
      </c>
      <c r="E340" s="23">
        <v>10000</v>
      </c>
      <c r="F340" s="111">
        <v>5000</v>
      </c>
      <c r="G340" s="63"/>
    </row>
    <row r="341" spans="1:7" ht="10.5" customHeight="1">
      <c r="A341" s="18" t="s">
        <v>121</v>
      </c>
      <c r="B341" s="17" t="s">
        <v>10</v>
      </c>
      <c r="C341" s="17" t="s">
        <v>10</v>
      </c>
      <c r="D341" s="1" t="s">
        <v>134</v>
      </c>
      <c r="E341" s="23">
        <v>400000</v>
      </c>
      <c r="F341" s="111">
        <v>400000</v>
      </c>
      <c r="G341" s="63"/>
    </row>
    <row r="342" spans="1:6" ht="12.75">
      <c r="A342" s="11"/>
      <c r="B342" s="11"/>
      <c r="C342" s="8"/>
      <c r="D342" s="5" t="s">
        <v>82</v>
      </c>
      <c r="E342" s="24">
        <f>SUM(E339:E341)</f>
        <v>1960000</v>
      </c>
      <c r="F342" s="44">
        <f>SUM(F339:F341)</f>
        <v>1705000</v>
      </c>
    </row>
    <row r="343" spans="1:6" ht="7.5" customHeight="1">
      <c r="A343" s="11"/>
      <c r="B343" s="11"/>
      <c r="C343" s="8"/>
      <c r="E343" s="23"/>
      <c r="F343" s="54"/>
    </row>
    <row r="344" spans="1:6" ht="12.75">
      <c r="A344" s="11"/>
      <c r="B344" s="11"/>
      <c r="C344" s="8"/>
      <c r="D344" s="7" t="s">
        <v>83</v>
      </c>
      <c r="E344" s="23"/>
      <c r="F344" s="54"/>
    </row>
    <row r="345" spans="1:6" ht="7.5" customHeight="1">
      <c r="A345" s="11"/>
      <c r="B345" s="11"/>
      <c r="C345" s="8"/>
      <c r="D345" s="7"/>
      <c r="E345" s="23"/>
      <c r="F345" s="54"/>
    </row>
    <row r="346" spans="1:6" ht="10.5" customHeight="1">
      <c r="A346" s="154" t="s">
        <v>255</v>
      </c>
      <c r="B346" s="17" t="s">
        <v>10</v>
      </c>
      <c r="C346" s="17" t="s">
        <v>10</v>
      </c>
      <c r="D346" s="1" t="s">
        <v>84</v>
      </c>
      <c r="E346" s="23">
        <v>225000</v>
      </c>
      <c r="F346" s="111">
        <v>225000</v>
      </c>
    </row>
    <row r="347" spans="1:6" ht="10.5" customHeight="1">
      <c r="A347" s="34" t="s">
        <v>85</v>
      </c>
      <c r="B347" s="17" t="s">
        <v>10</v>
      </c>
      <c r="C347" s="17" t="s">
        <v>10</v>
      </c>
      <c r="D347" s="1" t="s">
        <v>107</v>
      </c>
      <c r="E347" s="23">
        <v>400000</v>
      </c>
      <c r="F347" s="111">
        <v>400000</v>
      </c>
    </row>
    <row r="348" spans="1:6" ht="10.5" customHeight="1">
      <c r="A348" s="34" t="s">
        <v>86</v>
      </c>
      <c r="B348" s="17" t="s">
        <v>10</v>
      </c>
      <c r="C348" s="17" t="s">
        <v>10</v>
      </c>
      <c r="D348" s="1" t="s">
        <v>87</v>
      </c>
      <c r="E348" s="23">
        <v>7840000</v>
      </c>
      <c r="F348" s="111">
        <v>7610000</v>
      </c>
    </row>
    <row r="349" spans="1:7" ht="10.5" customHeight="1">
      <c r="A349" s="34" t="s">
        <v>88</v>
      </c>
      <c r="B349" s="17" t="s">
        <v>10</v>
      </c>
      <c r="C349" s="17" t="s">
        <v>10</v>
      </c>
      <c r="D349" s="1" t="s">
        <v>89</v>
      </c>
      <c r="E349" s="23">
        <v>45000</v>
      </c>
      <c r="F349" s="111">
        <v>30000</v>
      </c>
      <c r="G349" s="109"/>
    </row>
    <row r="350" spans="1:6" ht="10.5" customHeight="1">
      <c r="A350" s="34" t="s">
        <v>90</v>
      </c>
      <c r="B350" s="17" t="s">
        <v>10</v>
      </c>
      <c r="C350" s="17" t="s">
        <v>10</v>
      </c>
      <c r="D350" s="1" t="s">
        <v>91</v>
      </c>
      <c r="E350" s="23">
        <v>100000</v>
      </c>
      <c r="F350" s="111">
        <v>100000</v>
      </c>
    </row>
    <row r="351" spans="1:7" ht="10.5" customHeight="1">
      <c r="A351" s="34" t="s">
        <v>95</v>
      </c>
      <c r="B351" s="17" t="s">
        <v>10</v>
      </c>
      <c r="C351" s="17" t="s">
        <v>10</v>
      </c>
      <c r="D351" s="162" t="s">
        <v>266</v>
      </c>
      <c r="E351" s="23">
        <v>150000</v>
      </c>
      <c r="F351" s="111">
        <v>150000</v>
      </c>
      <c r="G351" s="109"/>
    </row>
    <row r="352" spans="1:7" ht="10.5" customHeight="1">
      <c r="A352" s="34" t="s">
        <v>96</v>
      </c>
      <c r="B352" s="17" t="s">
        <v>10</v>
      </c>
      <c r="C352" s="17" t="s">
        <v>10</v>
      </c>
      <c r="D352" s="1" t="s">
        <v>97</v>
      </c>
      <c r="E352" s="23">
        <v>910000</v>
      </c>
      <c r="F352" s="111">
        <v>450000</v>
      </c>
      <c r="G352" s="1" t="s">
        <v>22</v>
      </c>
    </row>
    <row r="353" spans="1:6" ht="10.5" customHeight="1">
      <c r="A353" s="34" t="s">
        <v>108</v>
      </c>
      <c r="B353" s="17" t="s">
        <v>10</v>
      </c>
      <c r="C353" s="17" t="s">
        <v>10</v>
      </c>
      <c r="D353" s="1" t="s">
        <v>110</v>
      </c>
      <c r="E353" s="23">
        <v>700000</v>
      </c>
      <c r="F353" s="111">
        <v>700000</v>
      </c>
    </row>
    <row r="354" spans="1:6" ht="10.5" customHeight="1">
      <c r="A354" s="34" t="s">
        <v>117</v>
      </c>
      <c r="B354" s="17" t="s">
        <v>10</v>
      </c>
      <c r="C354" s="17" t="s">
        <v>10</v>
      </c>
      <c r="D354" s="1" t="s">
        <v>118</v>
      </c>
      <c r="E354" s="123">
        <v>10000</v>
      </c>
      <c r="F354" s="111">
        <v>10000</v>
      </c>
    </row>
    <row r="355" spans="1:6" ht="10.5" customHeight="1">
      <c r="A355" s="34" t="s">
        <v>109</v>
      </c>
      <c r="B355" s="17" t="s">
        <v>10</v>
      </c>
      <c r="C355" s="17" t="s">
        <v>10</v>
      </c>
      <c r="D355" s="1" t="s">
        <v>111</v>
      </c>
      <c r="E355" s="123">
        <v>150000</v>
      </c>
      <c r="F355" s="111">
        <v>150000</v>
      </c>
    </row>
    <row r="356" spans="1:6" ht="10.5" customHeight="1">
      <c r="A356" s="34" t="s">
        <v>98</v>
      </c>
      <c r="B356" s="17" t="s">
        <v>10</v>
      </c>
      <c r="C356" s="17" t="s">
        <v>10</v>
      </c>
      <c r="D356" s="1" t="s">
        <v>99</v>
      </c>
      <c r="E356" s="123">
        <v>25000</v>
      </c>
      <c r="F356" s="111">
        <v>25000</v>
      </c>
    </row>
    <row r="357" spans="1:6" ht="10.5" customHeight="1">
      <c r="A357" s="34" t="s">
        <v>112</v>
      </c>
      <c r="B357" s="17" t="s">
        <v>10</v>
      </c>
      <c r="C357" s="17" t="s">
        <v>10</v>
      </c>
      <c r="D357" s="1" t="s">
        <v>282</v>
      </c>
      <c r="E357" s="123">
        <v>100000</v>
      </c>
      <c r="F357" s="111">
        <v>100000</v>
      </c>
    </row>
    <row r="358" spans="1:6" ht="10.5" customHeight="1">
      <c r="A358" s="34" t="s">
        <v>113</v>
      </c>
      <c r="B358" s="17" t="s">
        <v>10</v>
      </c>
      <c r="C358" s="17" t="s">
        <v>10</v>
      </c>
      <c r="D358" s="1" t="s">
        <v>114</v>
      </c>
      <c r="E358" s="123">
        <v>225000</v>
      </c>
      <c r="F358" s="111">
        <v>225000</v>
      </c>
    </row>
    <row r="359" spans="1:6" ht="12.75">
      <c r="A359" s="11"/>
      <c r="B359" s="11"/>
      <c r="C359" s="11"/>
      <c r="D359" s="5" t="s">
        <v>102</v>
      </c>
      <c r="E359" s="118">
        <f>SUM(E346:E358)</f>
        <v>10880000</v>
      </c>
      <c r="F359" s="44">
        <f>SUM(F346:F358)</f>
        <v>10175000</v>
      </c>
    </row>
    <row r="360" spans="1:6" ht="7.5" customHeight="1">
      <c r="A360" s="11"/>
      <c r="B360" s="11"/>
      <c r="C360" s="11"/>
      <c r="D360" s="5"/>
      <c r="E360" s="123"/>
      <c r="F360" s="54"/>
    </row>
    <row r="361" spans="1:6" ht="12.75">
      <c r="A361" s="11"/>
      <c r="B361" s="11"/>
      <c r="C361" s="11"/>
      <c r="D361" s="7" t="s">
        <v>248</v>
      </c>
      <c r="E361" s="23"/>
      <c r="F361" s="54"/>
    </row>
    <row r="362" spans="1:6" ht="6" customHeight="1">
      <c r="A362" s="11"/>
      <c r="B362" s="11"/>
      <c r="C362" s="11"/>
      <c r="D362" s="164"/>
      <c r="E362" s="23"/>
      <c r="F362" s="54"/>
    </row>
    <row r="363" spans="1:7" ht="12" customHeight="1">
      <c r="A363" s="154" t="s">
        <v>357</v>
      </c>
      <c r="B363" s="156" t="s">
        <v>10</v>
      </c>
      <c r="C363" s="156" t="s">
        <v>10</v>
      </c>
      <c r="D363" s="36" t="s">
        <v>202</v>
      </c>
      <c r="E363" s="158">
        <v>20000</v>
      </c>
      <c r="F363" s="159">
        <v>20000</v>
      </c>
      <c r="G363" s="1" t="s">
        <v>22</v>
      </c>
    </row>
    <row r="364" spans="1:6" ht="12.75">
      <c r="A364" s="11"/>
      <c r="B364" s="11"/>
      <c r="C364" s="8"/>
      <c r="D364" s="5" t="s">
        <v>105</v>
      </c>
      <c r="E364" s="118">
        <f>E363</f>
        <v>20000</v>
      </c>
      <c r="F364" s="163">
        <f>F363</f>
        <v>20000</v>
      </c>
    </row>
    <row r="365" spans="1:6" ht="10.5" customHeight="1">
      <c r="A365" s="11"/>
      <c r="B365" s="11"/>
      <c r="C365" s="8"/>
      <c r="E365" s="23"/>
      <c r="F365" s="54"/>
    </row>
    <row r="366" spans="1:7" ht="12.75">
      <c r="A366" s="25"/>
      <c r="B366" s="25"/>
      <c r="C366" s="47"/>
      <c r="D366" s="135" t="s">
        <v>106</v>
      </c>
      <c r="E366" s="155">
        <f>SUM(E359+E342+E364)</f>
        <v>12860000</v>
      </c>
      <c r="F366" s="165">
        <f>SUM(F359+F342+F363)</f>
        <v>11900000</v>
      </c>
      <c r="G366" s="26"/>
    </row>
    <row r="367" spans="1:7" ht="12.75">
      <c r="A367" s="85" t="s">
        <v>53</v>
      </c>
      <c r="B367" s="53"/>
      <c r="C367" s="160"/>
      <c r="D367" s="61"/>
      <c r="E367" s="38"/>
      <c r="F367" s="39"/>
      <c r="G367" s="53"/>
    </row>
    <row r="368" spans="1:7" ht="9.75" customHeight="1">
      <c r="A368" s="181" t="s">
        <v>331</v>
      </c>
      <c r="B368" s="181"/>
      <c r="C368" s="181"/>
      <c r="D368" s="181"/>
      <c r="E368" s="38"/>
      <c r="F368" s="39"/>
      <c r="G368" s="53"/>
    </row>
    <row r="369" spans="1:7" ht="9.75" customHeight="1">
      <c r="A369" s="181" t="s">
        <v>334</v>
      </c>
      <c r="B369" s="181"/>
      <c r="C369" s="181"/>
      <c r="D369" s="181"/>
      <c r="E369" s="38"/>
      <c r="F369" s="39"/>
      <c r="G369" s="53"/>
    </row>
    <row r="370" spans="1:7" ht="15">
      <c r="A370" s="150"/>
      <c r="B370" s="185"/>
      <c r="C370" s="185"/>
      <c r="D370" s="61"/>
      <c r="E370" s="38"/>
      <c r="F370" s="39"/>
      <c r="G370" s="141">
        <v>103</v>
      </c>
    </row>
    <row r="371" spans="1:7" ht="12.75">
      <c r="A371" s="89"/>
      <c r="B371" s="83"/>
      <c r="C371" s="57"/>
      <c r="D371" s="61"/>
      <c r="E371" s="38"/>
      <c r="F371" s="39"/>
      <c r="G371" s="53"/>
    </row>
    <row r="372" spans="1:7" ht="19.5" customHeight="1" thickBot="1">
      <c r="A372" s="184" t="s">
        <v>233</v>
      </c>
      <c r="B372" s="184"/>
      <c r="C372" s="184"/>
      <c r="D372" s="184"/>
      <c r="E372" s="184"/>
      <c r="F372" s="184"/>
      <c r="G372" s="184"/>
    </row>
    <row r="373" spans="1:7" ht="12.75">
      <c r="A373" s="14"/>
      <c r="B373" s="19" t="s">
        <v>4</v>
      </c>
      <c r="C373" s="12"/>
      <c r="D373" s="3"/>
      <c r="E373" s="28" t="s">
        <v>0</v>
      </c>
      <c r="F373" s="88"/>
      <c r="G373" s="52"/>
    </row>
    <row r="374" spans="1:7" ht="12.75">
      <c r="A374" s="21" t="s">
        <v>5</v>
      </c>
      <c r="B374" s="116" t="s">
        <v>227</v>
      </c>
      <c r="C374" s="32" t="s">
        <v>298</v>
      </c>
      <c r="D374" s="2" t="s">
        <v>6</v>
      </c>
      <c r="E374" s="32" t="s">
        <v>298</v>
      </c>
      <c r="F374" s="116" t="s">
        <v>227</v>
      </c>
      <c r="G374" s="26"/>
    </row>
    <row r="375" spans="1:7" ht="12.75">
      <c r="A375" s="15"/>
      <c r="B375" s="121"/>
      <c r="C375" s="62"/>
      <c r="D375" s="2"/>
      <c r="E375" s="50"/>
      <c r="F375" s="119"/>
      <c r="G375" s="53"/>
    </row>
    <row r="376" spans="1:6" ht="12.75">
      <c r="A376" s="15"/>
      <c r="B376" s="15"/>
      <c r="C376" s="33"/>
      <c r="D376" s="2" t="s">
        <v>268</v>
      </c>
      <c r="E376" s="50"/>
      <c r="F376" s="22"/>
    </row>
    <row r="377" spans="1:6" ht="12.75">
      <c r="A377" s="15"/>
      <c r="B377" s="15"/>
      <c r="C377" s="33"/>
      <c r="D377" s="2"/>
      <c r="E377" s="50"/>
      <c r="F377" s="22"/>
    </row>
    <row r="378" spans="1:6" ht="10.5" customHeight="1">
      <c r="A378" s="9" t="s">
        <v>267</v>
      </c>
      <c r="B378" s="20"/>
      <c r="C378" s="9"/>
      <c r="D378" s="6" t="s">
        <v>8</v>
      </c>
      <c r="E378" s="130"/>
      <c r="F378" s="132"/>
    </row>
    <row r="379" spans="1:6" ht="10.5" customHeight="1">
      <c r="A379" s="9"/>
      <c r="B379" s="20"/>
      <c r="C379" s="9"/>
      <c r="D379" s="2"/>
      <c r="E379" s="130"/>
      <c r="F379" s="132"/>
    </row>
    <row r="380" spans="1:6" ht="10.5" customHeight="1">
      <c r="A380" s="133" t="s">
        <v>9</v>
      </c>
      <c r="B380" s="110">
        <v>1</v>
      </c>
      <c r="C380" s="113">
        <v>1</v>
      </c>
      <c r="D380" s="1" t="s">
        <v>269</v>
      </c>
      <c r="E380" s="23">
        <v>10</v>
      </c>
      <c r="F380" s="111">
        <v>10</v>
      </c>
    </row>
    <row r="381" spans="1:7" ht="10.5" customHeight="1">
      <c r="A381" s="17" t="s">
        <v>10</v>
      </c>
      <c r="B381" s="110">
        <v>1</v>
      </c>
      <c r="C381" s="114" t="s">
        <v>10</v>
      </c>
      <c r="D381" s="109" t="s">
        <v>270</v>
      </c>
      <c r="E381" s="175" t="s">
        <v>10</v>
      </c>
      <c r="F381" s="111">
        <v>10</v>
      </c>
      <c r="G381" s="109" t="s">
        <v>332</v>
      </c>
    </row>
    <row r="382" spans="1:6" ht="10.5" customHeight="1">
      <c r="A382" s="17" t="s">
        <v>11</v>
      </c>
      <c r="B382" s="110">
        <v>3</v>
      </c>
      <c r="C382" s="113">
        <v>1</v>
      </c>
      <c r="D382" s="115" t="s">
        <v>271</v>
      </c>
      <c r="E382" s="23">
        <v>10</v>
      </c>
      <c r="F382" s="111">
        <v>10</v>
      </c>
    </row>
    <row r="383" spans="1:6" ht="10.5" customHeight="1">
      <c r="A383" s="17" t="s">
        <v>12</v>
      </c>
      <c r="B383" s="110">
        <v>3</v>
      </c>
      <c r="C383" s="113">
        <v>1</v>
      </c>
      <c r="D383" s="115" t="s">
        <v>272</v>
      </c>
      <c r="E383" s="23">
        <v>10</v>
      </c>
      <c r="F383" s="111">
        <v>10</v>
      </c>
    </row>
    <row r="384" spans="1:7" ht="10.5" customHeight="1">
      <c r="A384" s="17" t="s">
        <v>10</v>
      </c>
      <c r="B384" s="110">
        <v>4</v>
      </c>
      <c r="C384" s="114" t="s">
        <v>10</v>
      </c>
      <c r="D384" s="109" t="s">
        <v>273</v>
      </c>
      <c r="E384" s="175" t="s">
        <v>10</v>
      </c>
      <c r="F384" s="111">
        <v>10</v>
      </c>
      <c r="G384" s="115" t="s">
        <v>333</v>
      </c>
    </row>
    <row r="385" spans="1:7" ht="10.5" customHeight="1">
      <c r="A385" s="17" t="s">
        <v>10</v>
      </c>
      <c r="B385" s="86" t="s">
        <v>10</v>
      </c>
      <c r="C385" s="114" t="s">
        <v>10</v>
      </c>
      <c r="D385" s="109" t="s">
        <v>274</v>
      </c>
      <c r="E385" s="175" t="s">
        <v>10</v>
      </c>
      <c r="F385" s="111">
        <v>10</v>
      </c>
      <c r="G385" s="1" t="s">
        <v>299</v>
      </c>
    </row>
    <row r="386" spans="1:7" ht="12.75">
      <c r="A386" s="46"/>
      <c r="B386" s="87">
        <f>SUM(B380:B385)</f>
        <v>12</v>
      </c>
      <c r="C386" s="49">
        <f>SUM(C380:C385)</f>
        <v>3</v>
      </c>
      <c r="D386" s="135" t="s">
        <v>73</v>
      </c>
      <c r="E386" s="118">
        <f>SUM(E380:E385)</f>
        <v>30</v>
      </c>
      <c r="F386" s="44">
        <f>SUM(F380:F385)</f>
        <v>60</v>
      </c>
      <c r="G386" s="26"/>
    </row>
    <row r="387" spans="1:6" ht="12.75">
      <c r="A387" s="52" t="s">
        <v>53</v>
      </c>
      <c r="E387" s="4"/>
      <c r="F387" s="4"/>
    </row>
  </sheetData>
  <sheetProtection/>
  <mergeCells count="11">
    <mergeCell ref="A1:B1"/>
    <mergeCell ref="A3:G3"/>
    <mergeCell ref="A60:G60"/>
    <mergeCell ref="A124:G124"/>
    <mergeCell ref="A372:G372"/>
    <mergeCell ref="A172:G172"/>
    <mergeCell ref="B299:C299"/>
    <mergeCell ref="A301:G301"/>
    <mergeCell ref="B370:C370"/>
    <mergeCell ref="B241:C241"/>
    <mergeCell ref="A243:G24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  <oddFooter>&amp;C
</oddFooter>
  </headerFooter>
  <rowBreaks count="6" manualBreakCount="6">
    <brk id="57" max="6" man="1"/>
    <brk id="121" max="255" man="1"/>
    <brk id="169" max="6" man="1"/>
    <brk id="240" max="255" man="1"/>
    <brk id="298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c:finance</dc:title>
  <dc:subject/>
  <dc:creator>mof</dc:creator>
  <cp:keywords/>
  <dc:description/>
  <cp:lastModifiedBy>sabrina</cp:lastModifiedBy>
  <cp:lastPrinted>2007-06-14T11:56:11Z</cp:lastPrinted>
  <dcterms:created xsi:type="dcterms:W3CDTF">2000-01-10T18:46:09Z</dcterms:created>
  <dcterms:modified xsi:type="dcterms:W3CDTF">2007-06-15T07:27:17Z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83700.0000000000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