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LANDTR" sheetId="1" r:id="rId1"/>
  </sheets>
  <definedNames>
    <definedName name="_xlnm.Print_Area" localSheetId="0">'LANDTR'!$A$1:$G$355</definedName>
  </definedNames>
  <calcPr fullCalcOnLoad="1"/>
</workbook>
</file>

<file path=xl/sharedStrings.xml><?xml version="1.0" encoding="utf-8"?>
<sst xmlns="http://schemas.openxmlformats.org/spreadsheetml/2006/main" count="726" uniqueCount="218">
  <si>
    <t xml:space="preserve">                        04-101.     Ministry </t>
  </si>
  <si>
    <t>Item No.</t>
  </si>
  <si>
    <t>Establishment</t>
  </si>
  <si>
    <t>DETAILS</t>
  </si>
  <si>
    <t>A.  Personal Emoluments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</si>
  <si>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</si>
  <si>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</si>
  <si>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</si>
  <si>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</si>
  <si>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</si>
  <si>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</si>
  <si>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</si>
  <si>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</si>
  <si>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</si>
  <si>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</si>
  <si>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</si>
  <si>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</si>
  <si>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</si>
  <si>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</si>
  <si>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</si>
  <si>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</si>
  <si>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</si>
  <si>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</si>
  <si>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</si>
  <si>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</si>
  <si>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</si>
  <si>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</si>
  <si>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</si>
  <si>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</si>
  <si>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</si>
  <si>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</si>
  <si>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</si>
  <si>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--</t>
  </si>
  <si>
    <t>Extra duty allowance</t>
  </si>
  <si>
    <t>(28)</t>
  </si>
  <si>
    <t>Acting allowance</t>
  </si>
  <si>
    <t>(29)</t>
  </si>
  <si>
    <t>Duty allowance</t>
  </si>
  <si>
    <t>(30)</t>
  </si>
  <si>
    <t>Extra assistance</t>
  </si>
  <si>
    <t>(31)</t>
  </si>
  <si>
    <t>Responsibility allowance</t>
  </si>
  <si>
    <t>(32)</t>
  </si>
  <si>
    <t>Extra remuneration</t>
  </si>
  <si>
    <t>Overtime</t>
  </si>
  <si>
    <t>End-of-year bonus</t>
  </si>
  <si>
    <t>TOTAL PERSONAL EMOLUMENTS</t>
  </si>
  <si>
    <t>See inside front cover for significance of symbols and abbreviations.</t>
  </si>
  <si>
    <t>B.  Other  Charges  Recurrent</t>
  </si>
  <si>
    <t>Other  Staff  Costs</t>
  </si>
  <si>
    <t>Travelling and transport</t>
  </si>
  <si>
    <t>TOTAL OTHER STAFF COSTS</t>
  </si>
  <si>
    <t>Other  Goods  and  Services</t>
  </si>
  <si>
    <t>Office expenses and incidentals</t>
  </si>
  <si>
    <t>Rent</t>
  </si>
  <si>
    <t>Maintenance and running of vehicles</t>
  </si>
  <si>
    <t>Office equipment and furniture</t>
  </si>
  <si>
    <t>Maintenance of buildings, grounds, plant and</t>
  </si>
  <si>
    <t>equipment</t>
  </si>
  <si>
    <t>.056</t>
  </si>
  <si>
    <t>I.T. facilities</t>
  </si>
  <si>
    <t>M</t>
  </si>
  <si>
    <t>Uniforms</t>
  </si>
  <si>
    <t>.193</t>
  </si>
  <si>
    <t>Other operating expenses</t>
  </si>
  <si>
    <t>TOTAL OTHER GOODS AND SERVICES</t>
  </si>
  <si>
    <t>Contributions  and  Benefits</t>
  </si>
  <si>
    <t>TOTAL CONTRIBUTIONS AND BENEFITS</t>
  </si>
  <si>
    <t>TOTAL OTHER CHARGES RECURRENT</t>
  </si>
  <si>
    <t>TOTAL  OTHER  STAFF  COSTS</t>
  </si>
  <si>
    <t xml:space="preserve">  A.  Personal Emoluments</t>
  </si>
  <si>
    <t xml:space="preserve">  B. Other Charges Recurrent</t>
  </si>
  <si>
    <t>Telephone bills</t>
  </si>
  <si>
    <t>Electricity charges</t>
  </si>
  <si>
    <t>Water rates</t>
  </si>
  <si>
    <t>Publications</t>
  </si>
  <si>
    <t>Printing and stationery</t>
  </si>
  <si>
    <t xml:space="preserve">Seminars </t>
  </si>
  <si>
    <t>Estimates (Rs)</t>
  </si>
  <si>
    <t>Contribution to Chartered Institute of Transport</t>
  </si>
  <si>
    <t>Training of staff</t>
  </si>
  <si>
    <t>Parking expenses</t>
  </si>
  <si>
    <t>Staff welfare</t>
  </si>
  <si>
    <t>.010</t>
  </si>
  <si>
    <t>.167</t>
  </si>
  <si>
    <t>.176</t>
  </si>
  <si>
    <t>.199</t>
  </si>
  <si>
    <t>(33)</t>
  </si>
  <si>
    <t>(34)</t>
  </si>
  <si>
    <t>(35)</t>
  </si>
  <si>
    <t xml:space="preserve">TRAFFIC MANAGEMENT AND ROAD SAFETY UNIT </t>
  </si>
  <si>
    <t>Traffic Management and Road Safety Unit</t>
  </si>
  <si>
    <t>GENERAL</t>
  </si>
  <si>
    <t>Contribution to International Organisation(s)</t>
  </si>
  <si>
    <t>(36)</t>
  </si>
  <si>
    <t>(37)</t>
  </si>
  <si>
    <t>.003</t>
  </si>
  <si>
    <t>Wages</t>
  </si>
  <si>
    <t>and Committees</t>
  </si>
  <si>
    <t xml:space="preserve">Fees to Chairman and Members of Boards </t>
  </si>
  <si>
    <t>Contribution to Bus Industry Employees Welfare Fund</t>
  </si>
  <si>
    <t>Permanent Secretary (02 00 85)</t>
  </si>
  <si>
    <t>Principal Assistant Secretary (02 68 75)</t>
  </si>
  <si>
    <t>Assistant Secretary (02 43 63)</t>
  </si>
  <si>
    <t>Higher Executive Officer (08 40 50)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</si>
  <si>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</si>
  <si>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</si>
  <si>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</si>
  <si>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</si>
  <si>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</si>
  <si>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Driver (24 11 32)</t>
  </si>
  <si>
    <t>Head Office Attendant (24 26 33)</t>
  </si>
  <si>
    <t>Office Attendant (24 08 25)</t>
  </si>
  <si>
    <t>General Worker (24 01 17)</t>
  </si>
  <si>
    <t xml:space="preserve">Principal Engineer (26 64 70) </t>
  </si>
  <si>
    <t>Senior Engineer (Civil) (26 57 66)</t>
  </si>
  <si>
    <t>Engineer (Civil) (26 48 63)</t>
  </si>
  <si>
    <t xml:space="preserve">Principal Technical Officer (Civil Engineering) (26 56 63) </t>
  </si>
  <si>
    <t>Senior Technical Officer (Civil Engineering) (26 50 58)</t>
  </si>
  <si>
    <t>Technical Officer (Civil Engineering) (26 34 53)</t>
  </si>
  <si>
    <t>Technical Officer (Electrical &amp; Electronics) (22 34 53)</t>
  </si>
  <si>
    <t>Senior Inspector of Works (26 43 53)</t>
  </si>
  <si>
    <t>Inspector of Works (26 38 49.)</t>
  </si>
  <si>
    <t>Assistant Inspector of  Works (26 20 44)</t>
  </si>
  <si>
    <t>Senior Draughtsman (26 43 53)</t>
  </si>
  <si>
    <t>Draughtsman (26 28 48)</t>
  </si>
  <si>
    <t>Trainee Draughtsman (26 18 20)</t>
  </si>
  <si>
    <t>Senior Traffic Census Officer (20 28 45)</t>
  </si>
  <si>
    <t>Traffic Census Officer (20 16 41)</t>
  </si>
  <si>
    <t>Stores Attendant (24 05 23)</t>
  </si>
  <si>
    <t>Painter (25 12 33)</t>
  </si>
  <si>
    <t>Mason (25 12 33)</t>
  </si>
  <si>
    <t>Tradesman's Assistant (Painter) (25 05 23)</t>
  </si>
  <si>
    <t>Tradesman's Assistant (Mason) (25 05 23)</t>
  </si>
  <si>
    <t>Plant and Equipment Operator (24 11 28)</t>
  </si>
  <si>
    <t>Communication Officer (10 34 53)</t>
  </si>
  <si>
    <t xml:space="preserve">See inside front cover for significance of symbols and abbreviations.                    </t>
  </si>
  <si>
    <t>Chief Engineer (26 00 78)</t>
  </si>
  <si>
    <t>(38)</t>
  </si>
  <si>
    <t>Chief Painter (25 31 41)</t>
  </si>
  <si>
    <t>2006-2007</t>
  </si>
  <si>
    <t xml:space="preserve">03-201.      General   </t>
  </si>
  <si>
    <t xml:space="preserve">03-202.     </t>
  </si>
  <si>
    <t xml:space="preserve">TOTAL VOTE   3-2   </t>
  </si>
  <si>
    <t>03-201.001</t>
  </si>
  <si>
    <t>03-201.002</t>
  </si>
  <si>
    <t>03-201.050</t>
  </si>
  <si>
    <t>03-202.001</t>
  </si>
  <si>
    <t>03-202.003</t>
  </si>
  <si>
    <t>03-202.050</t>
  </si>
  <si>
    <t>VOTE  3-2.   LAND  TRANSPORT  AND  SHIPPING</t>
  </si>
  <si>
    <r>
      <t>Vote 3-2.  Land  Transport and Shipping-</t>
    </r>
    <r>
      <rPr>
        <i/>
        <sz val="10"/>
        <rFont val="Times New Roman"/>
        <family val="0"/>
      </rPr>
      <t xml:space="preserve"> continued</t>
    </r>
  </si>
  <si>
    <t xml:space="preserve">03-203.     General   </t>
  </si>
  <si>
    <t>Shipping</t>
  </si>
  <si>
    <t xml:space="preserve">03-204.     </t>
  </si>
  <si>
    <t>Director of Shipping (13 00 80)</t>
  </si>
  <si>
    <t>Deputy Director of Shipping (13 73 76)</t>
  </si>
  <si>
    <t>Superintendent of Shipping (13 57 66)</t>
  </si>
  <si>
    <t>Assistant Superintendent of Shipping (13 43 63)</t>
  </si>
  <si>
    <t>Senior Marine Engineering Surveyor (13 68 73)</t>
  </si>
  <si>
    <t>Marine Engineering Surveyor (13 64 70)</t>
  </si>
  <si>
    <t>Secretary for Shipping Development (13 00 78)</t>
  </si>
  <si>
    <t>Principal Maritime Officer (13 64 70)</t>
  </si>
  <si>
    <t>Senior Nautical Surveyor (13 68 73)</t>
  </si>
  <si>
    <t>Nautical Surveyor (13 64 70)</t>
  </si>
  <si>
    <t>Senior Maritime Officer (13 57 66)</t>
  </si>
  <si>
    <t>Maritime Officer (13 43 63)</t>
  </si>
  <si>
    <t>SHIPPING</t>
  </si>
  <si>
    <t>03-203.001</t>
  </si>
  <si>
    <t xml:space="preserve">Global Maritime Distress and Safety Systems </t>
  </si>
  <si>
    <t>Services, and Ship Security Alert System</t>
  </si>
  <si>
    <t>Contribution to the Shipping Services to Rodrigues and</t>
  </si>
  <si>
    <t>the Outer Islands</t>
  </si>
  <si>
    <t>Contribution to Regional Port State Control</t>
  </si>
  <si>
    <t>Payment of Ferry Boat across G.R.S.E.</t>
  </si>
  <si>
    <t>Contribution to Seafarer's Welfare Fund</t>
  </si>
  <si>
    <t>Head, Deck Department (06 51 66)</t>
  </si>
  <si>
    <t>Head, Engineering Department (06 51 66)</t>
  </si>
  <si>
    <t>Marine Training Officer (06 34 56)</t>
  </si>
  <si>
    <t>Instructor, Mechanical Workshop (06 34 53)</t>
  </si>
  <si>
    <t>Petty Officer (13 34 45)</t>
  </si>
  <si>
    <t>Boatswain (13 25 36)</t>
  </si>
  <si>
    <t>School Caretaker (24 08 25)</t>
  </si>
  <si>
    <t>Watchman (24 06 24)</t>
  </si>
  <si>
    <t>Training for seamen</t>
  </si>
  <si>
    <t>03-203.050</t>
  </si>
  <si>
    <t>03-204.001</t>
  </si>
  <si>
    <t>03-204.003</t>
  </si>
  <si>
    <t>03-204.050</t>
  </si>
  <si>
    <t>.621</t>
  </si>
  <si>
    <t>.612</t>
  </si>
  <si>
    <t>.482</t>
  </si>
  <si>
    <t>03-203.420</t>
  </si>
  <si>
    <t>.455</t>
  </si>
  <si>
    <t xml:space="preserve">Postage </t>
  </si>
  <si>
    <t>Grant to Bus Operators for Free Travel</t>
  </si>
  <si>
    <t>03-201.395</t>
  </si>
  <si>
    <t>.462</t>
  </si>
  <si>
    <t>2007-2008</t>
  </si>
  <si>
    <t>03-203.003</t>
  </si>
  <si>
    <t>Leading Hand (24 17 32)</t>
  </si>
  <si>
    <t>(39)</t>
  </si>
  <si>
    <t>ia</t>
  </si>
  <si>
    <t>)M</t>
  </si>
  <si>
    <t>)</t>
  </si>
  <si>
    <t>Security services</t>
  </si>
  <si>
    <t>Senior Word Processing Operator (08 26 44)</t>
  </si>
  <si>
    <t>f(1)</t>
  </si>
  <si>
    <t>f(2)</t>
  </si>
  <si>
    <t xml:space="preserve">(1) Post formerly shown under Vote 5-1 "Deputy Prime Minister's Office, Ministry of Finance &amp; Economic Development". </t>
  </si>
  <si>
    <t>f(3)</t>
  </si>
  <si>
    <t>(2) Post formerly shown under Vote 2-7 "Ministry of Civil Service and Administrative Reforms".</t>
  </si>
  <si>
    <t>(3) Posts formerly shown under Vote 3-1 "Deputy Prime Minister's Office, Ministry of Public Infrastructure, Land Transport &amp; Shipping".</t>
  </si>
  <si>
    <t>(1) Post formerly shown under Vote 3-1 "Deputy Prime Minister's Office, Ministry of Public Infrastructure, Land Transport &amp; Shipping".</t>
  </si>
  <si>
    <t>MAURITIUS MARITIME TRAINING ACADEMY</t>
  </si>
  <si>
    <t>Mauritius Maritime Training Academy</t>
  </si>
  <si>
    <t>Principal, Mauritius Maritime Training Academy (06 64 70)</t>
  </si>
  <si>
    <t>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</si>
</sst>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\ \ \ "/>
    <numFmt numFmtId="173" formatCode=".###"/>
    <numFmt numFmtId="174" formatCode=".##0"/>
    <numFmt numFmtId="175" formatCode=".000"/>
    <numFmt numFmtId="176" formatCode=".#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172" fontId="4" fillId="0" borderId="10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175" fontId="5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175" fontId="5" fillId="0" borderId="1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3" fontId="5" fillId="0" borderId="10" xfId="0" applyNumberFormat="1" applyFont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172" fontId="4" fillId="0" borderId="15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right"/>
    </xf>
    <xf numFmtId="3" fontId="4" fillId="0" borderId="17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6" fillId="0" borderId="17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right"/>
    </xf>
    <xf numFmtId="0" fontId="6" fillId="0" borderId="12" xfId="0" applyFont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172" fontId="5" fillId="0" borderId="10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172" fontId="4" fillId="0" borderId="12" xfId="0" applyNumberFormat="1" applyFont="1" applyBorder="1" applyAlignment="1" quotePrefix="1">
      <alignment horizontal="right"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72" fontId="5" fillId="0" borderId="10" xfId="0" applyNumberFormat="1" applyFont="1" applyBorder="1" applyAlignment="1" quotePrefix="1">
      <alignment horizontal="right"/>
    </xf>
    <xf numFmtId="0" fontId="11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8" fillId="0" borderId="17" xfId="0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7" xfId="0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 quotePrefix="1">
      <alignment horizontal="right"/>
    </xf>
    <xf numFmtId="3" fontId="5" fillId="0" borderId="11" xfId="0" applyNumberFormat="1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 quotePrefix="1">
      <alignment horizontal="right"/>
    </xf>
    <xf numFmtId="172" fontId="4" fillId="0" borderId="10" xfId="0" applyNumberFormat="1" applyFont="1" applyBorder="1" applyAlignment="1" quotePrefix="1">
      <alignment horizontal="right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198</xdr:row>
      <xdr:rowOff>0</xdr:rowOff>
    </xdr:from>
    <xdr:to>
      <xdr:col>7</xdr:col>
      <xdr:colOff>0</xdr:colOff>
      <xdr:row>198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30555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111</xdr:row>
      <xdr:rowOff>0</xdr:rowOff>
    </xdr:from>
    <xdr:to>
      <xdr:col>3</xdr:col>
      <xdr:colOff>1371600</xdr:colOff>
      <xdr:row>111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905125" y="15659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198</xdr:row>
      <xdr:rowOff>0</xdr:rowOff>
    </xdr:from>
    <xdr:to>
      <xdr:col>3</xdr:col>
      <xdr:colOff>1371600</xdr:colOff>
      <xdr:row>198</xdr:row>
      <xdr:rowOff>0</xdr:rowOff>
    </xdr:to>
    <xdr:sp>
      <xdr:nvSpPr>
        <xdr:cNvPr id="3" name="Line 22"/>
        <xdr:cNvSpPr>
          <a:spLocks/>
        </xdr:cNvSpPr>
      </xdr:nvSpPr>
      <xdr:spPr>
        <a:xfrm flipV="1">
          <a:off x="2905125" y="27784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203</xdr:row>
      <xdr:rowOff>0</xdr:rowOff>
    </xdr:from>
    <xdr:to>
      <xdr:col>3</xdr:col>
      <xdr:colOff>1371600</xdr:colOff>
      <xdr:row>203</xdr:row>
      <xdr:rowOff>0</xdr:rowOff>
    </xdr:to>
    <xdr:sp>
      <xdr:nvSpPr>
        <xdr:cNvPr id="4" name="Line 24"/>
        <xdr:cNvSpPr>
          <a:spLocks/>
        </xdr:cNvSpPr>
      </xdr:nvSpPr>
      <xdr:spPr>
        <a:xfrm flipV="1">
          <a:off x="2905125" y="28527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296</xdr:row>
      <xdr:rowOff>0</xdr:rowOff>
    </xdr:from>
    <xdr:to>
      <xdr:col>3</xdr:col>
      <xdr:colOff>1371600</xdr:colOff>
      <xdr:row>296</xdr:row>
      <xdr:rowOff>0</xdr:rowOff>
    </xdr:to>
    <xdr:sp>
      <xdr:nvSpPr>
        <xdr:cNvPr id="5" name="Line 25"/>
        <xdr:cNvSpPr>
          <a:spLocks/>
        </xdr:cNvSpPr>
      </xdr:nvSpPr>
      <xdr:spPr>
        <a:xfrm flipV="1">
          <a:off x="2905125" y="41814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302</xdr:row>
      <xdr:rowOff>85725</xdr:rowOff>
    </xdr:from>
    <xdr:to>
      <xdr:col>3</xdr:col>
      <xdr:colOff>1371600</xdr:colOff>
      <xdr:row>302</xdr:row>
      <xdr:rowOff>85725</xdr:rowOff>
    </xdr:to>
    <xdr:sp>
      <xdr:nvSpPr>
        <xdr:cNvPr id="6" name="Line 26"/>
        <xdr:cNvSpPr>
          <a:spLocks/>
        </xdr:cNvSpPr>
      </xdr:nvSpPr>
      <xdr:spPr>
        <a:xfrm flipV="1">
          <a:off x="2905125" y="42910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showGridLines="0" tabSelected="1" view="pageBreakPreview" zoomScaleSheetLayoutView="100" zoomScalePageLayoutView="0" workbookViewId="0" topLeftCell="A296">
      <selection activeCell="H301" sqref="H301"/>
    </sheetView>
  </sheetViews>
  <sheetFormatPr defaultColWidth="9.140625" defaultRowHeight="12.75"/>
  <cols>
    <col min="1" max="1" width="9.421875" style="1" customWidth="1"/>
    <col min="2" max="2" width="7.57421875" style="1" customWidth="1"/>
    <col min="3" max="3" width="7.421875" style="1" customWidth="1"/>
    <col min="4" max="4" width="45.00390625" style="1" customWidth="1"/>
    <col min="5" max="5" width="10.57421875" style="1" customWidth="1"/>
    <col min="6" max="6" width="9.8515625" style="1" customWidth="1"/>
    <col min="7" max="7" width="4.7109375" style="1" customWidth="1"/>
  </cols>
  <sheetData>
    <row r="1" spans="1:7" ht="15.75" customHeight="1">
      <c r="A1" s="143">
        <v>82</v>
      </c>
      <c r="B1" s="139"/>
      <c r="E1" s="130"/>
      <c r="F1" s="171"/>
      <c r="G1" s="171"/>
    </row>
    <row r="2" spans="5:6" ht="9.75" customHeight="1">
      <c r="E2" s="104"/>
      <c r="F2" s="104"/>
    </row>
    <row r="3" spans="1:7" ht="19.5" customHeight="1" thickBot="1">
      <c r="A3" s="172" t="s">
        <v>150</v>
      </c>
      <c r="B3" s="172"/>
      <c r="C3" s="172"/>
      <c r="D3" s="172"/>
      <c r="E3" s="172"/>
      <c r="F3" s="172"/>
      <c r="G3" s="172"/>
    </row>
    <row r="4" spans="1:7" ht="12" customHeight="1">
      <c r="A4" s="18"/>
      <c r="B4" s="18"/>
      <c r="C4" s="18"/>
      <c r="E4" s="19" t="s">
        <v>78</v>
      </c>
      <c r="F4" s="19"/>
      <c r="G4" s="20"/>
    </row>
    <row r="5" spans="2:7" ht="12" customHeight="1">
      <c r="B5" s="18"/>
      <c r="C5" s="18"/>
      <c r="E5" s="21" t="s">
        <v>198</v>
      </c>
      <c r="F5" s="126" t="s">
        <v>140</v>
      </c>
      <c r="G5" s="127"/>
    </row>
    <row r="6" spans="1:7" ht="12" customHeight="1">
      <c r="A6" s="17" t="s">
        <v>0</v>
      </c>
      <c r="B6" s="17" t="s">
        <v>141</v>
      </c>
      <c r="C6" s="17"/>
      <c r="D6" s="6"/>
      <c r="E6" s="6"/>
      <c r="F6" s="24"/>
      <c r="G6" s="18"/>
    </row>
    <row r="7" spans="1:7" ht="12" customHeight="1">
      <c r="A7" s="17"/>
      <c r="B7" s="17"/>
      <c r="C7" s="17"/>
      <c r="D7" s="6" t="s">
        <v>70</v>
      </c>
      <c r="E7" s="132">
        <f>E52</f>
        <v>12259000</v>
      </c>
      <c r="F7" s="25">
        <f>SUM(F52)</f>
        <v>10151000</v>
      </c>
      <c r="G7" s="18"/>
    </row>
    <row r="8" spans="1:7" ht="12" customHeight="1">
      <c r="A8" s="17"/>
      <c r="B8" s="17"/>
      <c r="C8" s="17"/>
      <c r="D8" s="6" t="s">
        <v>71</v>
      </c>
      <c r="E8" s="132">
        <f>E106</f>
        <v>627793000</v>
      </c>
      <c r="F8" s="25">
        <f>SUM(F106)</f>
        <v>568721000</v>
      </c>
      <c r="G8" s="18"/>
    </row>
    <row r="9" spans="1:7" ht="12" customHeight="1">
      <c r="A9" s="17"/>
      <c r="B9" s="17"/>
      <c r="C9" s="17"/>
      <c r="D9" s="6"/>
      <c r="E9" s="132"/>
      <c r="F9" s="25"/>
      <c r="G9" s="18"/>
    </row>
    <row r="10" spans="1:7" ht="12" customHeight="1">
      <c r="A10" s="17"/>
      <c r="B10" s="87" t="s">
        <v>142</v>
      </c>
      <c r="C10" s="97" t="s">
        <v>91</v>
      </c>
      <c r="D10" s="6"/>
      <c r="E10" s="6"/>
      <c r="F10" s="25"/>
      <c r="G10" s="18"/>
    </row>
    <row r="11" spans="1:7" ht="12" customHeight="1">
      <c r="A11" s="17"/>
      <c r="B11" s="17"/>
      <c r="C11" s="17"/>
      <c r="D11" s="6" t="s">
        <v>70</v>
      </c>
      <c r="E11" s="132">
        <f>E159</f>
        <v>14142000</v>
      </c>
      <c r="F11" s="103">
        <f>F159</f>
        <v>13100000</v>
      </c>
      <c r="G11" s="18"/>
    </row>
    <row r="12" spans="1:7" ht="12" customHeight="1">
      <c r="A12" s="17"/>
      <c r="B12" s="17"/>
      <c r="C12" s="17"/>
      <c r="D12" s="6" t="s">
        <v>71</v>
      </c>
      <c r="E12" s="132">
        <f>E198</f>
        <v>10770000</v>
      </c>
      <c r="F12" s="103">
        <f>F198</f>
        <v>8953000</v>
      </c>
      <c r="G12" s="18"/>
    </row>
    <row r="13" spans="1:7" ht="12" customHeight="1">
      <c r="A13" s="17"/>
      <c r="B13" s="17"/>
      <c r="C13" s="17"/>
      <c r="D13" s="6"/>
      <c r="E13" s="132"/>
      <c r="F13" s="103"/>
      <c r="G13" s="18"/>
    </row>
    <row r="14" spans="1:7" ht="12" customHeight="1">
      <c r="A14" s="17"/>
      <c r="B14" s="17" t="s">
        <v>152</v>
      </c>
      <c r="C14" s="17" t="s">
        <v>153</v>
      </c>
      <c r="D14" s="6"/>
      <c r="E14" s="132"/>
      <c r="F14" s="103"/>
      <c r="G14" s="18"/>
    </row>
    <row r="15" spans="1:7" ht="12" customHeight="1">
      <c r="A15" s="17"/>
      <c r="B15" s="17"/>
      <c r="C15" s="17"/>
      <c r="D15" s="6" t="s">
        <v>70</v>
      </c>
      <c r="E15" s="132">
        <f>E240</f>
        <v>8961000</v>
      </c>
      <c r="F15" s="103">
        <f>F240</f>
        <v>9762000</v>
      </c>
      <c r="G15" s="18"/>
    </row>
    <row r="16" spans="1:7" ht="12" customHeight="1">
      <c r="A16" s="17"/>
      <c r="B16" s="17"/>
      <c r="C16" s="17"/>
      <c r="D16" s="6" t="s">
        <v>71</v>
      </c>
      <c r="E16" s="132">
        <f>E293</f>
        <v>40317000</v>
      </c>
      <c r="F16" s="103">
        <f>F293</f>
        <v>39175000</v>
      </c>
      <c r="G16" s="18"/>
    </row>
    <row r="17" spans="1:7" ht="12" customHeight="1">
      <c r="A17" s="17"/>
      <c r="B17" s="17"/>
      <c r="C17" s="17"/>
      <c r="D17" s="6"/>
      <c r="E17" s="132"/>
      <c r="F17" s="103"/>
      <c r="G17" s="18"/>
    </row>
    <row r="18" spans="1:7" ht="12" customHeight="1">
      <c r="A18" s="17"/>
      <c r="B18" s="87" t="s">
        <v>154</v>
      </c>
      <c r="C18" s="17" t="s">
        <v>215</v>
      </c>
      <c r="D18" s="6"/>
      <c r="E18" s="132"/>
      <c r="F18" s="103"/>
      <c r="G18" s="18"/>
    </row>
    <row r="19" spans="1:7" ht="12" customHeight="1">
      <c r="A19" s="17"/>
      <c r="B19" s="17"/>
      <c r="C19" s="17"/>
      <c r="D19" s="6" t="s">
        <v>70</v>
      </c>
      <c r="E19" s="132">
        <f>E325</f>
        <v>2373000</v>
      </c>
      <c r="F19" s="103">
        <f>F325</f>
        <v>1937000</v>
      </c>
      <c r="G19" s="18"/>
    </row>
    <row r="20" spans="1:7" ht="12" customHeight="1">
      <c r="A20" s="17"/>
      <c r="B20" s="17"/>
      <c r="C20" s="17"/>
      <c r="D20" s="6" t="s">
        <v>71</v>
      </c>
      <c r="E20" s="132">
        <f>E353</f>
        <v>1631000</v>
      </c>
      <c r="F20" s="103">
        <f>F353</f>
        <v>1106000</v>
      </c>
      <c r="G20" s="18"/>
    </row>
    <row r="21" spans="1:7" ht="12" customHeight="1" thickBot="1">
      <c r="A21" s="17"/>
      <c r="B21" s="17"/>
      <c r="C21" s="17"/>
      <c r="D21" s="6"/>
      <c r="E21" s="6"/>
      <c r="F21" s="38"/>
      <c r="G21" s="18"/>
    </row>
    <row r="22" spans="1:7" ht="15" customHeight="1" thickBot="1">
      <c r="A22" s="26"/>
      <c r="B22" s="26"/>
      <c r="C22"/>
      <c r="D22" s="69" t="s">
        <v>143</v>
      </c>
      <c r="E22" s="153">
        <f>SUM(E7:E21)</f>
        <v>718246000</v>
      </c>
      <c r="F22" s="154">
        <f>SUM(F7:F21)</f>
        <v>652905000</v>
      </c>
      <c r="G22" s="18"/>
    </row>
    <row r="23" spans="1:7" ht="9.75" customHeight="1">
      <c r="A23" s="27"/>
      <c r="B23" s="27"/>
      <c r="C23" s="28"/>
      <c r="D23" s="29"/>
      <c r="E23" s="30"/>
      <c r="F23" s="61"/>
      <c r="G23" s="18"/>
    </row>
    <row r="24" spans="1:7" ht="12" customHeight="1">
      <c r="A24" s="140"/>
      <c r="B24" s="31" t="s">
        <v>2</v>
      </c>
      <c r="C24" s="31"/>
      <c r="D24" s="32"/>
      <c r="E24" s="62" t="s">
        <v>78</v>
      </c>
      <c r="F24" s="31"/>
      <c r="G24" s="33"/>
    </row>
    <row r="25" spans="1:7" ht="12" customHeight="1">
      <c r="A25" s="141" t="s">
        <v>1</v>
      </c>
      <c r="B25" s="126" t="s">
        <v>140</v>
      </c>
      <c r="C25" s="21" t="s">
        <v>198</v>
      </c>
      <c r="D25" s="129" t="s">
        <v>3</v>
      </c>
      <c r="E25" s="21" t="s">
        <v>198</v>
      </c>
      <c r="F25" s="126" t="s">
        <v>140</v>
      </c>
      <c r="G25" s="128"/>
    </row>
    <row r="26" spans="1:7" ht="9.75" customHeight="1">
      <c r="A26" s="70"/>
      <c r="B26" s="34"/>
      <c r="C26" s="34"/>
      <c r="D26" s="32"/>
      <c r="E26" s="35"/>
      <c r="F26" s="8"/>
      <c r="G26" s="18"/>
    </row>
    <row r="27" spans="1:7" ht="10.5" customHeight="1">
      <c r="A27" s="9"/>
      <c r="B27" s="34"/>
      <c r="C27" s="34"/>
      <c r="D27" s="2" t="s">
        <v>92</v>
      </c>
      <c r="E27" s="23"/>
      <c r="F27" s="10"/>
      <c r="G27" s="18"/>
    </row>
    <row r="28" spans="1:7" ht="9.75" customHeight="1">
      <c r="A28" s="9"/>
      <c r="B28" s="34"/>
      <c r="C28" s="34"/>
      <c r="D28" s="36"/>
      <c r="E28" s="23"/>
      <c r="F28" s="10"/>
      <c r="G28" s="18"/>
    </row>
    <row r="29" spans="1:7" ht="10.5" customHeight="1">
      <c r="A29" s="49" t="s">
        <v>144</v>
      </c>
      <c r="B29" s="34"/>
      <c r="C29" s="34"/>
      <c r="D29" s="4" t="s">
        <v>4</v>
      </c>
      <c r="E29" s="23"/>
      <c r="F29" s="10"/>
      <c r="G29" s="18"/>
    </row>
    <row r="30" spans="1:7" ht="9.75" customHeight="1">
      <c r="A30" s="6"/>
      <c r="B30" s="15"/>
      <c r="C30" s="15"/>
      <c r="D30" s="36"/>
      <c r="E30" s="23"/>
      <c r="F30" s="24"/>
      <c r="G30" s="18"/>
    </row>
    <row r="31" spans="1:6" ht="10.5" customHeight="1">
      <c r="A31" s="37" t="s">
        <v>5</v>
      </c>
      <c r="B31" s="88">
        <v>1</v>
      </c>
      <c r="C31" s="89">
        <v>1</v>
      </c>
      <c r="D31" s="1" t="s">
        <v>101</v>
      </c>
      <c r="E31" s="13">
        <v>624000</v>
      </c>
      <c r="F31" s="82">
        <v>624000</v>
      </c>
    </row>
    <row r="32" spans="1:6" ht="10.5" customHeight="1">
      <c r="A32" s="37" t="s">
        <v>6</v>
      </c>
      <c r="B32" s="88">
        <v>1</v>
      </c>
      <c r="C32" s="89">
        <v>1</v>
      </c>
      <c r="D32" s="1" t="s">
        <v>102</v>
      </c>
      <c r="E32" s="13">
        <v>444000</v>
      </c>
      <c r="F32" s="82">
        <v>432000</v>
      </c>
    </row>
    <row r="33" spans="1:6" ht="10.5" customHeight="1">
      <c r="A33" s="37" t="s">
        <v>7</v>
      </c>
      <c r="B33" s="88">
        <v>3</v>
      </c>
      <c r="C33" s="89">
        <v>3</v>
      </c>
      <c r="D33" s="1" t="s">
        <v>103</v>
      </c>
      <c r="E33" s="13">
        <v>735600</v>
      </c>
      <c r="F33" s="82">
        <v>710400</v>
      </c>
    </row>
    <row r="34" spans="1:6" ht="10.5" customHeight="1">
      <c r="A34" s="37" t="s">
        <v>8</v>
      </c>
      <c r="B34" s="88">
        <v>2</v>
      </c>
      <c r="C34" s="89">
        <v>2</v>
      </c>
      <c r="D34" s="1" t="s">
        <v>104</v>
      </c>
      <c r="E34" s="13">
        <v>429600</v>
      </c>
      <c r="F34" s="82">
        <v>422400</v>
      </c>
    </row>
    <row r="35" spans="1:6" ht="10.5" customHeight="1">
      <c r="A35" s="37" t="s">
        <v>9</v>
      </c>
      <c r="B35" s="88">
        <v>7</v>
      </c>
      <c r="C35" s="89">
        <v>7</v>
      </c>
      <c r="D35" s="1" t="s">
        <v>105</v>
      </c>
      <c r="E35" s="13">
        <v>984600</v>
      </c>
      <c r="F35" s="82">
        <v>922200</v>
      </c>
    </row>
    <row r="36" spans="1:7" ht="10.5" customHeight="1">
      <c r="A36" s="37" t="s">
        <v>10</v>
      </c>
      <c r="B36" s="88">
        <v>1</v>
      </c>
      <c r="C36" s="89">
        <v>2</v>
      </c>
      <c r="D36" s="1" t="s">
        <v>106</v>
      </c>
      <c r="E36" s="13">
        <v>384000</v>
      </c>
      <c r="F36" s="82">
        <v>192000</v>
      </c>
      <c r="G36" s="72" t="s">
        <v>207</v>
      </c>
    </row>
    <row r="37" spans="1:6" ht="10.5" customHeight="1">
      <c r="A37" s="37" t="s">
        <v>11</v>
      </c>
      <c r="B37" s="88">
        <v>21</v>
      </c>
      <c r="C37" s="89">
        <v>21</v>
      </c>
      <c r="D37" s="9" t="s">
        <v>107</v>
      </c>
      <c r="E37" s="13">
        <v>2100300</v>
      </c>
      <c r="F37" s="82">
        <v>2066450</v>
      </c>
    </row>
    <row r="38" spans="1:7" ht="10.5" customHeight="1">
      <c r="A38" s="37" t="s">
        <v>12</v>
      </c>
      <c r="B38" s="88">
        <v>4</v>
      </c>
      <c r="C38" s="89">
        <v>4</v>
      </c>
      <c r="D38" s="1" t="s">
        <v>108</v>
      </c>
      <c r="E38" s="13">
        <v>758400</v>
      </c>
      <c r="F38" s="82">
        <v>688800</v>
      </c>
      <c r="G38" s="71"/>
    </row>
    <row r="39" spans="1:7" ht="10.5" customHeight="1">
      <c r="A39" s="37" t="s">
        <v>13</v>
      </c>
      <c r="B39" s="85" t="s">
        <v>32</v>
      </c>
      <c r="C39" s="89">
        <v>1</v>
      </c>
      <c r="D39" s="1" t="s">
        <v>206</v>
      </c>
      <c r="E39" s="13">
        <v>160800</v>
      </c>
      <c r="F39" s="156" t="s">
        <v>32</v>
      </c>
      <c r="G39" s="72" t="s">
        <v>208</v>
      </c>
    </row>
    <row r="40" spans="1:6" ht="10.5" customHeight="1">
      <c r="A40" s="37" t="s">
        <v>14</v>
      </c>
      <c r="B40" s="88">
        <v>8</v>
      </c>
      <c r="C40" s="89">
        <v>8</v>
      </c>
      <c r="D40" s="1" t="s">
        <v>109</v>
      </c>
      <c r="E40" s="13">
        <v>872100</v>
      </c>
      <c r="F40" s="82">
        <v>705300</v>
      </c>
    </row>
    <row r="41" spans="1:7" ht="10.5" customHeight="1">
      <c r="A41" s="37" t="s">
        <v>15</v>
      </c>
      <c r="B41" s="85" t="s">
        <v>32</v>
      </c>
      <c r="C41" s="89">
        <v>4</v>
      </c>
      <c r="D41" s="71" t="s">
        <v>200</v>
      </c>
      <c r="E41" s="13">
        <v>508800</v>
      </c>
      <c r="F41" s="156" t="s">
        <v>32</v>
      </c>
      <c r="G41" s="72" t="s">
        <v>210</v>
      </c>
    </row>
    <row r="42" spans="1:7" ht="10.5" customHeight="1">
      <c r="A42" s="37" t="s">
        <v>16</v>
      </c>
      <c r="B42" s="88">
        <v>4</v>
      </c>
      <c r="C42" s="89">
        <v>4</v>
      </c>
      <c r="D42" s="71" t="s">
        <v>110</v>
      </c>
      <c r="E42" s="13">
        <v>477000</v>
      </c>
      <c r="F42" s="82">
        <v>441000</v>
      </c>
      <c r="G42" s="72"/>
    </row>
    <row r="43" spans="1:7" ht="10.5" customHeight="1">
      <c r="A43" s="37" t="s">
        <v>17</v>
      </c>
      <c r="B43" s="88">
        <v>1</v>
      </c>
      <c r="C43" s="89">
        <v>1</v>
      </c>
      <c r="D43" s="1" t="s">
        <v>111</v>
      </c>
      <c r="E43" s="13">
        <v>123600</v>
      </c>
      <c r="F43" s="82">
        <v>120000</v>
      </c>
      <c r="G43" s="72"/>
    </row>
    <row r="44" spans="1:6" ht="10.5" customHeight="1">
      <c r="A44" s="37" t="s">
        <v>18</v>
      </c>
      <c r="B44" s="88">
        <v>6</v>
      </c>
      <c r="C44" s="89">
        <v>6</v>
      </c>
      <c r="D44" s="1" t="s">
        <v>112</v>
      </c>
      <c r="E44" s="13">
        <v>490500</v>
      </c>
      <c r="F44" s="82">
        <v>490500</v>
      </c>
    </row>
    <row r="45" spans="1:6" ht="10.5" customHeight="1">
      <c r="A45" s="37" t="s">
        <v>19</v>
      </c>
      <c r="B45" s="88">
        <v>1</v>
      </c>
      <c r="C45" s="89">
        <v>1</v>
      </c>
      <c r="D45" s="1" t="s">
        <v>129</v>
      </c>
      <c r="E45" s="13">
        <v>92100</v>
      </c>
      <c r="F45" s="82">
        <v>92100</v>
      </c>
    </row>
    <row r="46" spans="1:7" ht="10.5" customHeight="1">
      <c r="A46" s="37" t="s">
        <v>20</v>
      </c>
      <c r="B46" s="85" t="s">
        <v>32</v>
      </c>
      <c r="C46" s="98" t="s">
        <v>32</v>
      </c>
      <c r="D46" s="1" t="s">
        <v>33</v>
      </c>
      <c r="E46" s="13">
        <v>10</v>
      </c>
      <c r="F46" s="82">
        <v>10</v>
      </c>
      <c r="G46" s="86"/>
    </row>
    <row r="47" spans="1:6" ht="10.5" customHeight="1">
      <c r="A47" s="37" t="s">
        <v>21</v>
      </c>
      <c r="B47" s="11" t="s">
        <v>32</v>
      </c>
      <c r="C47" s="11" t="s">
        <v>32</v>
      </c>
      <c r="D47" s="1" t="s">
        <v>35</v>
      </c>
      <c r="E47" s="13">
        <v>40000</v>
      </c>
      <c r="F47" s="82">
        <v>40000</v>
      </c>
    </row>
    <row r="48" spans="1:6" ht="10.5" customHeight="1">
      <c r="A48" s="37" t="s">
        <v>22</v>
      </c>
      <c r="B48" s="11" t="s">
        <v>32</v>
      </c>
      <c r="C48" s="11" t="s">
        <v>32</v>
      </c>
      <c r="D48" s="1" t="s">
        <v>39</v>
      </c>
      <c r="E48" s="73">
        <v>1588800</v>
      </c>
      <c r="F48" s="82">
        <v>1120000</v>
      </c>
    </row>
    <row r="49" spans="1:6" ht="10.5" customHeight="1">
      <c r="A49" s="37" t="s">
        <v>23</v>
      </c>
      <c r="B49" s="11" t="s">
        <v>32</v>
      </c>
      <c r="C49" s="11" t="s">
        <v>32</v>
      </c>
      <c r="D49" s="1" t="s">
        <v>41</v>
      </c>
      <c r="E49" s="73">
        <v>70000</v>
      </c>
      <c r="F49" s="82">
        <v>65000</v>
      </c>
    </row>
    <row r="50" spans="1:7" ht="10.5" customHeight="1">
      <c r="A50" s="37" t="s">
        <v>24</v>
      </c>
      <c r="B50" s="68" t="s">
        <v>32</v>
      </c>
      <c r="C50" s="11" t="s">
        <v>32</v>
      </c>
      <c r="D50" s="1" t="s">
        <v>43</v>
      </c>
      <c r="E50" s="13">
        <v>471700</v>
      </c>
      <c r="F50" s="82">
        <v>344500</v>
      </c>
      <c r="G50" s="39"/>
    </row>
    <row r="51" spans="1:7" ht="10.5" customHeight="1">
      <c r="A51" s="37" t="s">
        <v>25</v>
      </c>
      <c r="B51" s="68" t="s">
        <v>32</v>
      </c>
      <c r="C51" s="11" t="s">
        <v>32</v>
      </c>
      <c r="D51" s="1" t="s">
        <v>45</v>
      </c>
      <c r="E51" s="13">
        <v>903090</v>
      </c>
      <c r="F51" s="82">
        <v>674340</v>
      </c>
      <c r="G51" s="39"/>
    </row>
    <row r="52" spans="1:7" ht="12" customHeight="1">
      <c r="A52" s="83"/>
      <c r="B52" s="77">
        <f>SUM(B31:B51)</f>
        <v>60</v>
      </c>
      <c r="C52" s="40">
        <f>SUM(C31:C51)</f>
        <v>66</v>
      </c>
      <c r="D52" s="14" t="s">
        <v>46</v>
      </c>
      <c r="E52" s="102">
        <f>SUM(E31:E51)</f>
        <v>12259000</v>
      </c>
      <c r="F52" s="75">
        <f>SUM(F31:F51)</f>
        <v>10151000</v>
      </c>
      <c r="G52" s="22"/>
    </row>
    <row r="53" spans="1:7" ht="12" customHeight="1">
      <c r="A53" s="66" t="s">
        <v>47</v>
      </c>
      <c r="B53" s="80"/>
      <c r="C53" s="81"/>
      <c r="D53" s="63"/>
      <c r="E53" s="64"/>
      <c r="F53" s="65"/>
      <c r="G53" s="33"/>
    </row>
    <row r="54" spans="1:7" ht="9.75" customHeight="1">
      <c r="A54" s="169" t="s">
        <v>209</v>
      </c>
      <c r="B54" s="169"/>
      <c r="C54" s="169"/>
      <c r="D54" s="169"/>
      <c r="E54" s="64"/>
      <c r="F54" s="65"/>
      <c r="G54" s="33"/>
    </row>
    <row r="55" spans="1:7" ht="9.75" customHeight="1">
      <c r="A55" s="169" t="s">
        <v>211</v>
      </c>
      <c r="B55" s="169"/>
      <c r="C55" s="169"/>
      <c r="D55" s="169"/>
      <c r="E55" s="64"/>
      <c r="F55" s="65"/>
      <c r="G55" s="33"/>
    </row>
    <row r="56" spans="1:7" ht="9.75" customHeight="1">
      <c r="A56" s="169" t="s">
        <v>212</v>
      </c>
      <c r="B56" s="169"/>
      <c r="C56" s="169"/>
      <c r="D56" s="169"/>
      <c r="E56" s="64"/>
      <c r="F56" s="65"/>
      <c r="G56" s="33"/>
    </row>
    <row r="57" ht="9.75" customHeight="1">
      <c r="G57" s="33"/>
    </row>
    <row r="58" spans="1:7" ht="15.75" customHeight="1">
      <c r="A58" s="136"/>
      <c r="G58" s="144">
        <v>83</v>
      </c>
    </row>
    <row r="59" spans="1:7" ht="9.75" customHeight="1">
      <c r="A59" s="33"/>
      <c r="B59" s="33"/>
      <c r="C59" s="33"/>
      <c r="D59" s="39"/>
      <c r="E59" s="41"/>
      <c r="F59" s="33"/>
      <c r="G59" s="33"/>
    </row>
    <row r="60" spans="1:7" ht="19.5" customHeight="1" thickBot="1">
      <c r="A60" s="172" t="s">
        <v>151</v>
      </c>
      <c r="B60" s="172"/>
      <c r="C60" s="172"/>
      <c r="D60" s="172"/>
      <c r="E60" s="172"/>
      <c r="F60" s="172"/>
      <c r="G60" s="172"/>
    </row>
    <row r="61" spans="1:7" ht="12" customHeight="1">
      <c r="A61" s="10"/>
      <c r="B61" s="31" t="s">
        <v>2</v>
      </c>
      <c r="C61" s="31"/>
      <c r="D61" s="32"/>
      <c r="E61" s="62" t="s">
        <v>78</v>
      </c>
      <c r="F61" s="147"/>
      <c r="G61" s="42"/>
    </row>
    <row r="62" spans="1:7" ht="12" customHeight="1">
      <c r="A62" s="142" t="s">
        <v>1</v>
      </c>
      <c r="B62" s="126" t="s">
        <v>140</v>
      </c>
      <c r="C62" s="146" t="s">
        <v>198</v>
      </c>
      <c r="D62" s="32" t="s">
        <v>3</v>
      </c>
      <c r="E62" s="21" t="s">
        <v>198</v>
      </c>
      <c r="F62" s="148" t="s">
        <v>140</v>
      </c>
      <c r="G62" s="22"/>
    </row>
    <row r="63" spans="1:7" ht="9.75" customHeight="1">
      <c r="A63" s="74"/>
      <c r="B63" s="10"/>
      <c r="C63" s="15"/>
      <c r="D63" s="32"/>
      <c r="E63" s="35"/>
      <c r="F63" s="8"/>
      <c r="G63" s="33"/>
    </row>
    <row r="64" spans="1:7" ht="10.5" customHeight="1">
      <c r="A64" s="46"/>
      <c r="B64" s="10"/>
      <c r="C64" s="15"/>
      <c r="D64" s="4" t="s">
        <v>48</v>
      </c>
      <c r="E64" s="47"/>
      <c r="F64" s="48"/>
      <c r="G64" s="18"/>
    </row>
    <row r="65" spans="1:7" ht="9.75" customHeight="1">
      <c r="A65" s="46"/>
      <c r="B65" s="10"/>
      <c r="C65" s="15"/>
      <c r="E65" s="47"/>
      <c r="F65" s="48"/>
      <c r="G65" s="18"/>
    </row>
    <row r="66" spans="1:7" ht="10.5" customHeight="1">
      <c r="A66" s="46"/>
      <c r="B66" s="10"/>
      <c r="C66" s="15"/>
      <c r="D66" s="5" t="s">
        <v>49</v>
      </c>
      <c r="E66" s="47"/>
      <c r="F66" s="48"/>
      <c r="G66" s="18"/>
    </row>
    <row r="67" spans="1:7" ht="9.75" customHeight="1">
      <c r="A67" s="46"/>
      <c r="B67" s="10"/>
      <c r="C67" s="15"/>
      <c r="D67" s="5"/>
      <c r="E67" s="47"/>
      <c r="F67" s="155"/>
      <c r="G67" s="18"/>
    </row>
    <row r="68" spans="1:7" ht="10.5" customHeight="1">
      <c r="A68" s="49" t="s">
        <v>145</v>
      </c>
      <c r="B68" s="11" t="s">
        <v>32</v>
      </c>
      <c r="C68" s="11" t="s">
        <v>32</v>
      </c>
      <c r="D68" s="1" t="s">
        <v>97</v>
      </c>
      <c r="E68" s="13">
        <v>60000</v>
      </c>
      <c r="F68" s="82">
        <v>60000</v>
      </c>
      <c r="G68" s="72"/>
    </row>
    <row r="69" spans="1:6" ht="10.5" customHeight="1">
      <c r="A69" s="138" t="s">
        <v>96</v>
      </c>
      <c r="B69" s="11" t="s">
        <v>32</v>
      </c>
      <c r="C69" s="11" t="s">
        <v>32</v>
      </c>
      <c r="D69" s="1" t="s">
        <v>50</v>
      </c>
      <c r="E69" s="13">
        <v>1350000</v>
      </c>
      <c r="F69" s="82">
        <v>1300000</v>
      </c>
    </row>
    <row r="70" spans="1:6" ht="10.5" customHeight="1">
      <c r="A70" s="51">
        <v>0.01</v>
      </c>
      <c r="B70" s="11" t="s">
        <v>32</v>
      </c>
      <c r="C70" s="11" t="s">
        <v>32</v>
      </c>
      <c r="D70" s="1" t="s">
        <v>82</v>
      </c>
      <c r="E70" s="13">
        <v>8000</v>
      </c>
      <c r="F70" s="82">
        <v>8000</v>
      </c>
    </row>
    <row r="71" spans="1:6" ht="10.5" customHeight="1">
      <c r="A71" s="51">
        <v>0.012</v>
      </c>
      <c r="B71" s="11" t="s">
        <v>32</v>
      </c>
      <c r="C71" s="11" t="s">
        <v>32</v>
      </c>
      <c r="D71" s="1" t="s">
        <v>44</v>
      </c>
      <c r="E71" s="13">
        <v>500000</v>
      </c>
      <c r="F71" s="82">
        <v>400000</v>
      </c>
    </row>
    <row r="72" spans="1:7" ht="12" customHeight="1">
      <c r="A72" s="46"/>
      <c r="B72" s="10"/>
      <c r="C72" s="15"/>
      <c r="D72" s="3" t="s">
        <v>51</v>
      </c>
      <c r="E72" s="102">
        <f>SUM(E68:E71)</f>
        <v>1918000</v>
      </c>
      <c r="F72" s="75">
        <f>SUM(F68:F71)</f>
        <v>1768000</v>
      </c>
      <c r="G72" s="18"/>
    </row>
    <row r="73" spans="1:7" ht="9.75" customHeight="1">
      <c r="A73" s="46"/>
      <c r="B73" s="10"/>
      <c r="C73" s="15"/>
      <c r="E73" s="47"/>
      <c r="F73" s="48"/>
      <c r="G73" s="18"/>
    </row>
    <row r="74" spans="1:7" ht="10.5" customHeight="1">
      <c r="A74" s="46"/>
      <c r="B74" s="10"/>
      <c r="C74" s="15"/>
      <c r="D74" s="5" t="s">
        <v>52</v>
      </c>
      <c r="E74" s="47"/>
      <c r="F74" s="48"/>
      <c r="G74" s="18"/>
    </row>
    <row r="75" spans="1:7" ht="9.75" customHeight="1">
      <c r="A75" s="46"/>
      <c r="B75" s="10"/>
      <c r="C75" s="15"/>
      <c r="D75" s="5"/>
      <c r="E75" s="47"/>
      <c r="F75" s="155"/>
      <c r="G75" s="18"/>
    </row>
    <row r="76" spans="1:6" ht="10.5" customHeight="1">
      <c r="A76" s="49" t="s">
        <v>146</v>
      </c>
      <c r="B76" s="11" t="s">
        <v>32</v>
      </c>
      <c r="C76" s="11" t="s">
        <v>32</v>
      </c>
      <c r="D76" s="1" t="s">
        <v>53</v>
      </c>
      <c r="E76" s="13">
        <v>249970</v>
      </c>
      <c r="F76" s="82">
        <v>299980</v>
      </c>
    </row>
    <row r="77" spans="1:6" ht="10.5" customHeight="1">
      <c r="A77" s="50">
        <v>0.051</v>
      </c>
      <c r="B77" s="11" t="s">
        <v>32</v>
      </c>
      <c r="C77" s="11" t="s">
        <v>32</v>
      </c>
      <c r="D77" s="1" t="s">
        <v>72</v>
      </c>
      <c r="E77" s="73">
        <v>540000</v>
      </c>
      <c r="F77" s="82">
        <v>525000</v>
      </c>
    </row>
    <row r="78" spans="1:7" ht="10.5" customHeight="1">
      <c r="A78" s="50">
        <v>0.052</v>
      </c>
      <c r="B78" s="11" t="s">
        <v>32</v>
      </c>
      <c r="C78" s="11" t="s">
        <v>32</v>
      </c>
      <c r="D78" s="52" t="s">
        <v>54</v>
      </c>
      <c r="E78" s="73">
        <v>10</v>
      </c>
      <c r="F78" s="82">
        <v>1493000</v>
      </c>
      <c r="G78" s="1" t="s">
        <v>61</v>
      </c>
    </row>
    <row r="79" spans="1:7" ht="10.5" customHeight="1">
      <c r="A79" s="50">
        <v>0.053</v>
      </c>
      <c r="B79" s="11" t="s">
        <v>32</v>
      </c>
      <c r="C79" s="11" t="s">
        <v>32</v>
      </c>
      <c r="D79" s="39" t="s">
        <v>55</v>
      </c>
      <c r="E79" s="73">
        <v>300000</v>
      </c>
      <c r="F79" s="82">
        <v>300000</v>
      </c>
      <c r="G79" s="39"/>
    </row>
    <row r="80" spans="1:6" ht="10.5" customHeight="1">
      <c r="A80" s="50">
        <v>0.054</v>
      </c>
      <c r="B80" s="11" t="s">
        <v>32</v>
      </c>
      <c r="C80" s="11" t="s">
        <v>32</v>
      </c>
      <c r="D80" s="1" t="s">
        <v>56</v>
      </c>
      <c r="E80" s="73">
        <v>75000</v>
      </c>
      <c r="F80" s="82">
        <v>75000</v>
      </c>
    </row>
    <row r="81" spans="1:6" ht="10.5" customHeight="1">
      <c r="A81" s="50">
        <v>0.055</v>
      </c>
      <c r="B81" s="11" t="s">
        <v>32</v>
      </c>
      <c r="C81" s="11" t="s">
        <v>32</v>
      </c>
      <c r="D81" s="1" t="s">
        <v>57</v>
      </c>
      <c r="E81" s="73"/>
      <c r="F81" s="82"/>
    </row>
    <row r="82" spans="1:6" ht="10.5" customHeight="1">
      <c r="A82" s="9"/>
      <c r="B82" s="9"/>
      <c r="C82" s="9"/>
      <c r="D82" s="1" t="s">
        <v>58</v>
      </c>
      <c r="E82" s="73">
        <v>300000</v>
      </c>
      <c r="F82" s="82">
        <v>300000</v>
      </c>
    </row>
    <row r="83" spans="1:6" ht="10.5" customHeight="1">
      <c r="A83" s="16" t="s">
        <v>59</v>
      </c>
      <c r="B83" s="11" t="s">
        <v>32</v>
      </c>
      <c r="C83" s="11" t="s">
        <v>32</v>
      </c>
      <c r="D83" s="1" t="s">
        <v>80</v>
      </c>
      <c r="E83" s="73">
        <v>25000</v>
      </c>
      <c r="F83" s="82">
        <v>25000</v>
      </c>
    </row>
    <row r="84" spans="1:6" ht="10.5" customHeight="1">
      <c r="A84" s="53">
        <v>0.057</v>
      </c>
      <c r="B84" s="11" t="s">
        <v>32</v>
      </c>
      <c r="C84" s="11" t="s">
        <v>32</v>
      </c>
      <c r="D84" s="1" t="s">
        <v>60</v>
      </c>
      <c r="E84" s="73">
        <v>150000</v>
      </c>
      <c r="F84" s="82">
        <v>150000</v>
      </c>
    </row>
    <row r="85" spans="1:6" ht="10.5" customHeight="1">
      <c r="A85" s="53">
        <v>0.059</v>
      </c>
      <c r="B85" s="11" t="s">
        <v>32</v>
      </c>
      <c r="C85" s="11" t="s">
        <v>32</v>
      </c>
      <c r="D85" s="1" t="s">
        <v>73</v>
      </c>
      <c r="E85" s="73">
        <v>105000</v>
      </c>
      <c r="F85" s="82">
        <v>150000</v>
      </c>
    </row>
    <row r="86" spans="1:6" ht="10.5" customHeight="1">
      <c r="A86" s="53">
        <v>0.06</v>
      </c>
      <c r="B86" s="11" t="s">
        <v>32</v>
      </c>
      <c r="C86" s="11" t="s">
        <v>32</v>
      </c>
      <c r="D86" s="1" t="s">
        <v>74</v>
      </c>
      <c r="E86" s="157">
        <v>10</v>
      </c>
      <c r="F86" s="156">
        <v>10</v>
      </c>
    </row>
    <row r="87" spans="1:6" ht="10.5" customHeight="1">
      <c r="A87" s="53">
        <v>0.061</v>
      </c>
      <c r="B87" s="11" t="s">
        <v>32</v>
      </c>
      <c r="C87" s="11" t="s">
        <v>32</v>
      </c>
      <c r="D87" s="1" t="s">
        <v>75</v>
      </c>
      <c r="E87" s="73">
        <v>100000</v>
      </c>
      <c r="F87" s="82">
        <v>100000</v>
      </c>
    </row>
    <row r="88" spans="1:6" ht="10.5" customHeight="1">
      <c r="A88" s="51">
        <v>0.065</v>
      </c>
      <c r="B88" s="11" t="s">
        <v>32</v>
      </c>
      <c r="C88" s="11" t="s">
        <v>32</v>
      </c>
      <c r="D88" s="1" t="s">
        <v>99</v>
      </c>
      <c r="E88" s="13"/>
      <c r="F88" s="82"/>
    </row>
    <row r="89" spans="1:7" ht="10.5" customHeight="1">
      <c r="A89" s="51"/>
      <c r="B89" s="11"/>
      <c r="C89" s="11"/>
      <c r="D89" s="1" t="s">
        <v>98</v>
      </c>
      <c r="E89" s="13">
        <v>1500000</v>
      </c>
      <c r="F89" s="82">
        <v>1000000</v>
      </c>
      <c r="G89" s="1" t="s">
        <v>61</v>
      </c>
    </row>
    <row r="90" spans="1:6" ht="10.5" customHeight="1">
      <c r="A90" s="50">
        <v>0.101</v>
      </c>
      <c r="B90" s="11" t="s">
        <v>32</v>
      </c>
      <c r="C90" s="11" t="s">
        <v>32</v>
      </c>
      <c r="D90" s="1" t="s">
        <v>62</v>
      </c>
      <c r="E90" s="73">
        <v>50000</v>
      </c>
      <c r="F90" s="82">
        <v>60000</v>
      </c>
    </row>
    <row r="91" spans="1:6" ht="10.5" customHeight="1">
      <c r="A91" s="50">
        <v>0.119</v>
      </c>
      <c r="B91" s="11" t="s">
        <v>32</v>
      </c>
      <c r="C91" s="11" t="s">
        <v>32</v>
      </c>
      <c r="D91" s="1" t="s">
        <v>77</v>
      </c>
      <c r="E91" s="73">
        <v>75000</v>
      </c>
      <c r="F91" s="82">
        <v>75000</v>
      </c>
    </row>
    <row r="92" spans="1:6" ht="10.5" customHeight="1">
      <c r="A92" s="50">
        <v>0.167</v>
      </c>
      <c r="B92" s="11" t="s">
        <v>32</v>
      </c>
      <c r="C92" s="11" t="s">
        <v>32</v>
      </c>
      <c r="D92" s="1" t="s">
        <v>194</v>
      </c>
      <c r="E92" s="73">
        <v>120000</v>
      </c>
      <c r="F92" s="82">
        <v>125000</v>
      </c>
    </row>
    <row r="93" spans="1:6" ht="10.5" customHeight="1">
      <c r="A93" s="50">
        <v>0.176</v>
      </c>
      <c r="B93" s="11" t="s">
        <v>32</v>
      </c>
      <c r="C93" s="11" t="s">
        <v>32</v>
      </c>
      <c r="D93" s="1" t="s">
        <v>76</v>
      </c>
      <c r="E93" s="73">
        <v>250000</v>
      </c>
      <c r="F93" s="82">
        <v>250000</v>
      </c>
    </row>
    <row r="94" spans="1:7" ht="10.5" customHeight="1">
      <c r="A94" s="67" t="s">
        <v>63</v>
      </c>
      <c r="B94" s="11" t="s">
        <v>32</v>
      </c>
      <c r="C94" s="11" t="s">
        <v>32</v>
      </c>
      <c r="D94" s="1" t="s">
        <v>81</v>
      </c>
      <c r="E94" s="73">
        <v>1800000</v>
      </c>
      <c r="F94" s="82">
        <v>1800000</v>
      </c>
      <c r="G94" s="71"/>
    </row>
    <row r="95" spans="1:6" ht="10.5" customHeight="1">
      <c r="A95" s="50">
        <v>0.199</v>
      </c>
      <c r="B95" s="11" t="s">
        <v>32</v>
      </c>
      <c r="C95" s="11" t="s">
        <v>32</v>
      </c>
      <c r="D95" s="1" t="s">
        <v>64</v>
      </c>
      <c r="E95" s="73">
        <v>75000</v>
      </c>
      <c r="F95" s="82">
        <v>75000</v>
      </c>
    </row>
    <row r="96" spans="1:7" ht="12" customHeight="1">
      <c r="A96" s="43"/>
      <c r="B96" s="43"/>
      <c r="C96" s="43"/>
      <c r="D96" s="3" t="s">
        <v>65</v>
      </c>
      <c r="E96" s="102">
        <f>SUM(E76:E95)</f>
        <v>5714990</v>
      </c>
      <c r="F96" s="75">
        <f>SUM(F76:F95)</f>
        <v>6802990</v>
      </c>
      <c r="G96" s="18"/>
    </row>
    <row r="97" spans="1:7" ht="9.75" customHeight="1">
      <c r="A97" s="43"/>
      <c r="B97" s="43"/>
      <c r="C97" s="43"/>
      <c r="E97" s="54"/>
      <c r="F97" s="55"/>
      <c r="G97" s="18"/>
    </row>
    <row r="98" spans="1:7" ht="10.5" customHeight="1">
      <c r="A98" s="43"/>
      <c r="B98" s="43"/>
      <c r="C98" s="43"/>
      <c r="D98" s="5" t="s">
        <v>66</v>
      </c>
      <c r="E98" s="54"/>
      <c r="F98" s="55"/>
      <c r="G98" s="18"/>
    </row>
    <row r="99" spans="1:7" ht="10.5" customHeight="1">
      <c r="A99" s="43"/>
      <c r="B99" s="43"/>
      <c r="C99" s="43"/>
      <c r="D99" s="5"/>
      <c r="E99" s="54"/>
      <c r="F99" s="55"/>
      <c r="G99" s="18"/>
    </row>
    <row r="100" spans="1:7" ht="10.5" customHeight="1">
      <c r="A100" s="16" t="s">
        <v>196</v>
      </c>
      <c r="B100" s="11" t="s">
        <v>32</v>
      </c>
      <c r="C100" s="11" t="s">
        <v>32</v>
      </c>
      <c r="D100" s="71" t="s">
        <v>100</v>
      </c>
      <c r="E100" s="166">
        <v>10</v>
      </c>
      <c r="F100" s="156">
        <v>10</v>
      </c>
      <c r="G100" s="71"/>
    </row>
    <row r="101" spans="1:6" ht="10.5" customHeight="1">
      <c r="A101" s="16" t="s">
        <v>197</v>
      </c>
      <c r="B101" s="11" t="s">
        <v>32</v>
      </c>
      <c r="C101" s="11" t="s">
        <v>32</v>
      </c>
      <c r="D101" s="71" t="s">
        <v>195</v>
      </c>
      <c r="E101" s="13">
        <v>620000000</v>
      </c>
      <c r="F101" s="82">
        <v>560000000</v>
      </c>
    </row>
    <row r="102" spans="1:7" ht="10.5" customHeight="1">
      <c r="A102" s="16" t="s">
        <v>189</v>
      </c>
      <c r="B102" s="11" t="s">
        <v>32</v>
      </c>
      <c r="C102" s="11" t="s">
        <v>32</v>
      </c>
      <c r="D102" s="1" t="s">
        <v>79</v>
      </c>
      <c r="E102" s="13">
        <v>50000</v>
      </c>
      <c r="F102" s="82">
        <v>40000</v>
      </c>
      <c r="G102" s="135"/>
    </row>
    <row r="103" spans="1:7" ht="10.5" customHeight="1">
      <c r="A103" s="56">
        <v>0.7</v>
      </c>
      <c r="B103" s="11" t="s">
        <v>32</v>
      </c>
      <c r="C103" s="11" t="s">
        <v>32</v>
      </c>
      <c r="D103" s="1" t="s">
        <v>93</v>
      </c>
      <c r="E103" s="13">
        <v>110000</v>
      </c>
      <c r="F103" s="82">
        <v>110000</v>
      </c>
      <c r="G103" s="71" t="s">
        <v>61</v>
      </c>
    </row>
    <row r="104" spans="1:7" ht="12" customHeight="1">
      <c r="A104" s="43"/>
      <c r="B104" s="43"/>
      <c r="C104" s="43"/>
      <c r="D104" s="3" t="s">
        <v>67</v>
      </c>
      <c r="E104" s="102">
        <f>SUM(E100:E103)</f>
        <v>620160010</v>
      </c>
      <c r="F104" s="75">
        <f>SUM(F100:F103)</f>
        <v>560150010</v>
      </c>
      <c r="G104" s="18"/>
    </row>
    <row r="105" spans="1:7" ht="9.75" customHeight="1">
      <c r="A105" s="43"/>
      <c r="B105" s="43"/>
      <c r="C105" s="43"/>
      <c r="D105" s="39"/>
      <c r="E105" s="47"/>
      <c r="F105" s="48"/>
      <c r="G105" s="33"/>
    </row>
    <row r="106" spans="1:7" ht="12" customHeight="1">
      <c r="A106" s="57"/>
      <c r="B106" s="57"/>
      <c r="C106" s="57"/>
      <c r="D106" s="14" t="s">
        <v>68</v>
      </c>
      <c r="E106" s="131">
        <f>SUM(E72+E96+E104)</f>
        <v>627793000</v>
      </c>
      <c r="F106" s="76">
        <f>SUM(F72+F96+F104)</f>
        <v>568721000</v>
      </c>
      <c r="G106" s="22"/>
    </row>
    <row r="107" spans="1:7" ht="12" customHeight="1">
      <c r="A107" s="66" t="s">
        <v>136</v>
      </c>
      <c r="B107" s="33"/>
      <c r="C107" s="33"/>
      <c r="D107" s="63"/>
      <c r="E107" s="150"/>
      <c r="F107" s="65"/>
      <c r="G107" s="33"/>
    </row>
    <row r="108" spans="1:7" ht="9.75" customHeight="1">
      <c r="A108" s="66"/>
      <c r="B108" s="33"/>
      <c r="C108" s="33"/>
      <c r="D108" s="63"/>
      <c r="E108" s="150"/>
      <c r="F108" s="65"/>
      <c r="G108" s="33"/>
    </row>
    <row r="109" spans="1:7" ht="12" customHeight="1">
      <c r="A109" s="33"/>
      <c r="B109" s="33"/>
      <c r="C109" s="33"/>
      <c r="D109" s="63"/>
      <c r="E109" s="150"/>
      <c r="F109" s="65"/>
      <c r="G109" s="33"/>
    </row>
    <row r="110" spans="1:7" ht="12" customHeight="1">
      <c r="A110" s="136">
        <v>84</v>
      </c>
      <c r="E110" s="150"/>
      <c r="F110" s="65"/>
      <c r="G110" s="151"/>
    </row>
    <row r="111" spans="1:7" ht="12" customHeight="1">
      <c r="A111" s="33"/>
      <c r="B111" s="33"/>
      <c r="C111" s="33"/>
      <c r="D111" s="63"/>
      <c r="E111" s="150"/>
      <c r="F111" s="65"/>
      <c r="G111" s="33"/>
    </row>
    <row r="112" spans="1:7" ht="19.5" customHeight="1" thickBot="1">
      <c r="A112" s="172" t="s">
        <v>151</v>
      </c>
      <c r="B112" s="172"/>
      <c r="C112" s="172"/>
      <c r="D112" s="172"/>
      <c r="E112" s="172"/>
      <c r="F112" s="172"/>
      <c r="G112" s="172"/>
    </row>
    <row r="113" spans="1:7" ht="12" customHeight="1">
      <c r="A113" s="10"/>
      <c r="B113" s="105" t="s">
        <v>2</v>
      </c>
      <c r="C113" s="105"/>
      <c r="D113" s="32"/>
      <c r="E113" s="62" t="s">
        <v>78</v>
      </c>
      <c r="F113" s="31"/>
      <c r="G113" s="42"/>
    </row>
    <row r="114" spans="1:7" ht="12" customHeight="1">
      <c r="A114" s="142" t="s">
        <v>1</v>
      </c>
      <c r="B114" s="126" t="s">
        <v>140</v>
      </c>
      <c r="C114" s="146" t="s">
        <v>198</v>
      </c>
      <c r="D114" s="32" t="s">
        <v>3</v>
      </c>
      <c r="E114" s="21" t="s">
        <v>198</v>
      </c>
      <c r="F114" s="148" t="s">
        <v>140</v>
      </c>
      <c r="G114" s="22"/>
    </row>
    <row r="115" spans="1:7" ht="10.5" customHeight="1">
      <c r="A115" s="6"/>
      <c r="B115" s="70"/>
      <c r="C115" s="70"/>
      <c r="D115" s="36"/>
      <c r="E115" s="23"/>
      <c r="F115" s="24"/>
      <c r="G115" s="18"/>
    </row>
    <row r="116" spans="1:7" ht="12" customHeight="1">
      <c r="A116" s="6"/>
      <c r="B116" s="70"/>
      <c r="C116" s="70"/>
      <c r="D116" s="115" t="s">
        <v>90</v>
      </c>
      <c r="E116" s="23"/>
      <c r="F116" s="24"/>
      <c r="G116" s="18"/>
    </row>
    <row r="117" spans="1:7" ht="10.5" customHeight="1">
      <c r="A117" s="58"/>
      <c r="B117" s="70"/>
      <c r="C117" s="70"/>
      <c r="D117" s="32"/>
      <c r="E117" s="23"/>
      <c r="F117" s="24"/>
      <c r="G117" s="18"/>
    </row>
    <row r="118" spans="1:7" ht="10.5" customHeight="1">
      <c r="A118" s="49" t="s">
        <v>147</v>
      </c>
      <c r="B118" s="70"/>
      <c r="C118" s="70"/>
      <c r="D118" s="4" t="s">
        <v>4</v>
      </c>
      <c r="E118" s="23"/>
      <c r="F118" s="24"/>
      <c r="G118" s="18"/>
    </row>
    <row r="119" spans="1:7" ht="10.5" customHeight="1">
      <c r="A119" s="6"/>
      <c r="B119" s="70"/>
      <c r="C119" s="70"/>
      <c r="D119" s="4"/>
      <c r="E119" s="23"/>
      <c r="F119" s="24"/>
      <c r="G119" s="18"/>
    </row>
    <row r="120" spans="1:6" ht="10.5" customHeight="1">
      <c r="A120" s="37" t="s">
        <v>5</v>
      </c>
      <c r="B120" s="70">
        <v>1</v>
      </c>
      <c r="C120" s="149">
        <v>1</v>
      </c>
      <c r="D120" s="79" t="s">
        <v>137</v>
      </c>
      <c r="E120" s="44">
        <v>510000</v>
      </c>
      <c r="F120" s="84">
        <v>510000</v>
      </c>
    </row>
    <row r="121" spans="1:7" ht="10.5" customHeight="1">
      <c r="A121" s="37" t="s">
        <v>6</v>
      </c>
      <c r="B121" s="88">
        <v>2</v>
      </c>
      <c r="C121" s="89">
        <v>2</v>
      </c>
      <c r="D121" s="79" t="s">
        <v>114</v>
      </c>
      <c r="E121" s="44">
        <v>720000</v>
      </c>
      <c r="F121" s="84">
        <v>630000</v>
      </c>
      <c r="G121" s="18"/>
    </row>
    <row r="122" spans="1:7" ht="10.5" customHeight="1">
      <c r="A122" s="37" t="s">
        <v>7</v>
      </c>
      <c r="B122" s="88">
        <v>2</v>
      </c>
      <c r="C122" s="89">
        <v>2</v>
      </c>
      <c r="D122" s="1" t="s">
        <v>115</v>
      </c>
      <c r="E122" s="13">
        <v>576000</v>
      </c>
      <c r="F122" s="82">
        <v>645600</v>
      </c>
      <c r="G122" s="71"/>
    </row>
    <row r="123" spans="1:7" ht="10.5" customHeight="1">
      <c r="A123" s="37" t="s">
        <v>8</v>
      </c>
      <c r="B123" s="88">
        <v>8</v>
      </c>
      <c r="C123" s="89">
        <v>8</v>
      </c>
      <c r="D123" s="1" t="s">
        <v>116</v>
      </c>
      <c r="E123" s="13">
        <v>1333200</v>
      </c>
      <c r="F123" s="82">
        <v>1298400</v>
      </c>
      <c r="G123" s="71"/>
    </row>
    <row r="124" spans="1:7" ht="10.5" customHeight="1">
      <c r="A124" s="37" t="s">
        <v>9</v>
      </c>
      <c r="B124" s="88">
        <v>2</v>
      </c>
      <c r="C124" s="89">
        <v>2</v>
      </c>
      <c r="D124" s="1" t="s">
        <v>117</v>
      </c>
      <c r="E124" s="13">
        <v>652800</v>
      </c>
      <c r="F124" s="82">
        <v>652800</v>
      </c>
      <c r="G124" s="72"/>
    </row>
    <row r="125" spans="1:7" ht="10.5" customHeight="1">
      <c r="A125" s="37" t="s">
        <v>10</v>
      </c>
      <c r="B125" s="88">
        <v>2</v>
      </c>
      <c r="C125" s="89">
        <v>2</v>
      </c>
      <c r="D125" s="1" t="s">
        <v>118</v>
      </c>
      <c r="E125" s="13">
        <v>366400</v>
      </c>
      <c r="F125" s="82">
        <v>218400</v>
      </c>
      <c r="G125" s="18"/>
    </row>
    <row r="126" spans="1:7" ht="10.5" customHeight="1">
      <c r="A126" s="37" t="s">
        <v>11</v>
      </c>
      <c r="B126" s="88">
        <v>8</v>
      </c>
      <c r="C126" s="89">
        <v>8</v>
      </c>
      <c r="D126" s="1" t="s">
        <v>119</v>
      </c>
      <c r="E126" s="13">
        <v>1123200</v>
      </c>
      <c r="F126" s="82">
        <v>996000</v>
      </c>
      <c r="G126" s="71"/>
    </row>
    <row r="127" spans="1:7" ht="10.5" customHeight="1">
      <c r="A127" s="37" t="s">
        <v>12</v>
      </c>
      <c r="B127" s="88">
        <v>1</v>
      </c>
      <c r="C127" s="89">
        <v>1</v>
      </c>
      <c r="D127" s="1" t="s">
        <v>120</v>
      </c>
      <c r="E127" s="13">
        <v>136800</v>
      </c>
      <c r="F127" s="82">
        <v>136800</v>
      </c>
      <c r="G127" s="71"/>
    </row>
    <row r="128" spans="1:7" ht="10.5" customHeight="1">
      <c r="A128" s="37" t="s">
        <v>13</v>
      </c>
      <c r="B128" s="88">
        <v>1</v>
      </c>
      <c r="C128" s="89">
        <v>1</v>
      </c>
      <c r="D128" s="1" t="s">
        <v>121</v>
      </c>
      <c r="E128" s="13">
        <v>10</v>
      </c>
      <c r="F128" s="82">
        <v>10</v>
      </c>
      <c r="G128" s="18"/>
    </row>
    <row r="129" spans="1:7" ht="10.5" customHeight="1">
      <c r="A129" s="37" t="s">
        <v>14</v>
      </c>
      <c r="B129" s="88">
        <v>3</v>
      </c>
      <c r="C129" s="89">
        <v>3</v>
      </c>
      <c r="D129" s="1" t="s">
        <v>122</v>
      </c>
      <c r="E129" s="13">
        <v>259200</v>
      </c>
      <c r="F129" s="82">
        <v>340800</v>
      </c>
      <c r="G129" s="18"/>
    </row>
    <row r="130" spans="1:7" ht="10.5" customHeight="1">
      <c r="A130" s="37" t="s">
        <v>15</v>
      </c>
      <c r="B130" s="88">
        <v>3</v>
      </c>
      <c r="C130" s="89">
        <v>3</v>
      </c>
      <c r="D130" s="1" t="s">
        <v>123</v>
      </c>
      <c r="E130" s="13">
        <v>180000</v>
      </c>
      <c r="F130" s="82">
        <v>180000</v>
      </c>
      <c r="G130" s="71"/>
    </row>
    <row r="131" spans="1:7" ht="10.5" customHeight="1">
      <c r="A131" s="37" t="s">
        <v>16</v>
      </c>
      <c r="B131" s="88">
        <v>1</v>
      </c>
      <c r="C131" s="89">
        <v>1</v>
      </c>
      <c r="D131" s="1" t="s">
        <v>124</v>
      </c>
      <c r="E131" s="13">
        <v>10</v>
      </c>
      <c r="F131" s="82">
        <v>10</v>
      </c>
      <c r="G131" s="18"/>
    </row>
    <row r="132" spans="1:7" ht="10.5" customHeight="1">
      <c r="A132" s="37" t="s">
        <v>17</v>
      </c>
      <c r="B132" s="88">
        <v>3</v>
      </c>
      <c r="C132" s="89">
        <v>3</v>
      </c>
      <c r="D132" s="1" t="s">
        <v>125</v>
      </c>
      <c r="E132" s="13">
        <v>10</v>
      </c>
      <c r="F132" s="82">
        <v>10</v>
      </c>
      <c r="G132" s="71"/>
    </row>
    <row r="133" spans="1:7" ht="10.5" customHeight="1">
      <c r="A133" s="37" t="s">
        <v>18</v>
      </c>
      <c r="B133" s="85" t="s">
        <v>32</v>
      </c>
      <c r="C133" s="98" t="s">
        <v>32</v>
      </c>
      <c r="D133" s="71" t="s">
        <v>126</v>
      </c>
      <c r="E133" s="13">
        <v>175800</v>
      </c>
      <c r="F133" s="82">
        <v>10</v>
      </c>
      <c r="G133" s="18"/>
    </row>
    <row r="134" spans="1:7" ht="10.5" customHeight="1">
      <c r="A134" s="37" t="s">
        <v>19</v>
      </c>
      <c r="B134" s="88">
        <v>2</v>
      </c>
      <c r="C134" s="89">
        <v>2</v>
      </c>
      <c r="D134" s="1" t="s">
        <v>135</v>
      </c>
      <c r="E134" s="13">
        <v>264000</v>
      </c>
      <c r="F134" s="82">
        <v>10</v>
      </c>
      <c r="G134" s="71"/>
    </row>
    <row r="135" spans="1:7" ht="10.5" customHeight="1">
      <c r="A135" s="37" t="s">
        <v>20</v>
      </c>
      <c r="B135" s="88">
        <v>2</v>
      </c>
      <c r="C135" s="89">
        <v>2</v>
      </c>
      <c r="D135" s="1" t="s">
        <v>127</v>
      </c>
      <c r="E135" s="13">
        <v>360000</v>
      </c>
      <c r="F135" s="82">
        <v>360000</v>
      </c>
      <c r="G135" s="71"/>
    </row>
    <row r="136" spans="1:7" ht="10.5" customHeight="1">
      <c r="A136" s="37" t="s">
        <v>21</v>
      </c>
      <c r="B136" s="88">
        <v>16</v>
      </c>
      <c r="C136" s="89">
        <v>16</v>
      </c>
      <c r="D136" s="1" t="s">
        <v>128</v>
      </c>
      <c r="E136" s="73">
        <v>1728900</v>
      </c>
      <c r="F136" s="82">
        <v>1664250</v>
      </c>
      <c r="G136" s="18"/>
    </row>
    <row r="137" spans="1:7" ht="10.5" customHeight="1">
      <c r="A137" s="37" t="s">
        <v>22</v>
      </c>
      <c r="B137" s="88">
        <v>1</v>
      </c>
      <c r="C137" s="89">
        <v>1</v>
      </c>
      <c r="D137" s="1" t="s">
        <v>106</v>
      </c>
      <c r="E137" s="13">
        <v>192000</v>
      </c>
      <c r="F137" s="82">
        <v>192000</v>
      </c>
      <c r="G137" s="72"/>
    </row>
    <row r="138" spans="1:7" ht="10.5" customHeight="1">
      <c r="A138" s="37" t="s">
        <v>23</v>
      </c>
      <c r="B138" s="88">
        <v>2</v>
      </c>
      <c r="C138" s="89">
        <v>2</v>
      </c>
      <c r="D138" s="1" t="s">
        <v>105</v>
      </c>
      <c r="E138" s="73">
        <v>307200</v>
      </c>
      <c r="F138" s="82">
        <v>360000</v>
      </c>
      <c r="G138" s="18"/>
    </row>
    <row r="139" spans="1:7" ht="10.5" customHeight="1">
      <c r="A139" s="37" t="s">
        <v>24</v>
      </c>
      <c r="B139" s="88">
        <v>4</v>
      </c>
      <c r="C139" s="89">
        <v>4</v>
      </c>
      <c r="D139" s="1" t="s">
        <v>107</v>
      </c>
      <c r="E139" s="13">
        <v>327600</v>
      </c>
      <c r="F139" s="82">
        <v>415200</v>
      </c>
      <c r="G139" s="72"/>
    </row>
    <row r="140" spans="1:7" ht="10.5" customHeight="1">
      <c r="A140" s="37" t="s">
        <v>25</v>
      </c>
      <c r="B140" s="88">
        <v>2</v>
      </c>
      <c r="C140" s="89">
        <v>2</v>
      </c>
      <c r="D140" s="1" t="s">
        <v>109</v>
      </c>
      <c r="E140" s="13">
        <v>199800</v>
      </c>
      <c r="F140" s="82">
        <v>174300</v>
      </c>
      <c r="G140" s="18"/>
    </row>
    <row r="141" spans="1:7" ht="10.5" customHeight="1">
      <c r="A141" s="37" t="s">
        <v>26</v>
      </c>
      <c r="B141" s="85" t="s">
        <v>32</v>
      </c>
      <c r="C141" s="89">
        <v>1</v>
      </c>
      <c r="D141" s="71" t="s">
        <v>200</v>
      </c>
      <c r="E141" s="13">
        <v>127200</v>
      </c>
      <c r="F141" s="156" t="s">
        <v>32</v>
      </c>
      <c r="G141" s="72" t="s">
        <v>207</v>
      </c>
    </row>
    <row r="142" spans="1:7" ht="10.5" customHeight="1">
      <c r="A142" s="37" t="s">
        <v>27</v>
      </c>
      <c r="B142" s="88">
        <v>4</v>
      </c>
      <c r="C142" s="89">
        <v>4</v>
      </c>
      <c r="D142" s="1" t="s">
        <v>112</v>
      </c>
      <c r="E142" s="13">
        <v>224400</v>
      </c>
      <c r="F142" s="82">
        <v>197100</v>
      </c>
      <c r="G142" s="18"/>
    </row>
    <row r="143" spans="1:6" ht="10.5" customHeight="1">
      <c r="A143" s="37" t="s">
        <v>28</v>
      </c>
      <c r="B143" s="88">
        <v>1</v>
      </c>
      <c r="C143" s="89">
        <v>1</v>
      </c>
      <c r="D143" s="1" t="s">
        <v>139</v>
      </c>
      <c r="E143" s="13">
        <v>117000</v>
      </c>
      <c r="F143" s="82">
        <v>10</v>
      </c>
    </row>
    <row r="144" spans="1:7" ht="10.5" customHeight="1">
      <c r="A144" s="37" t="s">
        <v>29</v>
      </c>
      <c r="B144" s="88">
        <v>7</v>
      </c>
      <c r="C144" s="89">
        <v>7</v>
      </c>
      <c r="D144" s="1" t="s">
        <v>110</v>
      </c>
      <c r="E144" s="13">
        <v>665400</v>
      </c>
      <c r="F144" s="82">
        <v>650400</v>
      </c>
      <c r="G144" s="18"/>
    </row>
    <row r="145" spans="1:7" ht="10.5" customHeight="1">
      <c r="A145" s="37" t="s">
        <v>30</v>
      </c>
      <c r="B145" s="88">
        <v>2</v>
      </c>
      <c r="C145" s="89">
        <v>2</v>
      </c>
      <c r="D145" s="1" t="s">
        <v>129</v>
      </c>
      <c r="E145" s="13">
        <v>190500</v>
      </c>
      <c r="F145" s="82">
        <v>180000</v>
      </c>
      <c r="G145" s="72"/>
    </row>
    <row r="146" spans="1:7" ht="10.5" customHeight="1">
      <c r="A146" s="37" t="s">
        <v>31</v>
      </c>
      <c r="B146" s="88">
        <v>5</v>
      </c>
      <c r="C146" s="89">
        <v>5</v>
      </c>
      <c r="D146" s="1" t="s">
        <v>130</v>
      </c>
      <c r="E146" s="13">
        <v>536400</v>
      </c>
      <c r="F146" s="82">
        <v>274200</v>
      </c>
      <c r="G146" s="18"/>
    </row>
    <row r="147" spans="1:7" ht="10.5" customHeight="1">
      <c r="A147" s="37" t="s">
        <v>34</v>
      </c>
      <c r="B147" s="88">
        <v>2</v>
      </c>
      <c r="C147" s="89">
        <v>2</v>
      </c>
      <c r="D147" s="1" t="s">
        <v>131</v>
      </c>
      <c r="E147" s="13">
        <v>108000</v>
      </c>
      <c r="F147" s="82">
        <v>111800</v>
      </c>
      <c r="G147" s="18"/>
    </row>
    <row r="148" spans="1:7" ht="10.5" customHeight="1">
      <c r="A148" s="37" t="s">
        <v>36</v>
      </c>
      <c r="B148" s="88">
        <v>14</v>
      </c>
      <c r="C148" s="89">
        <v>14</v>
      </c>
      <c r="D148" s="1" t="s">
        <v>132</v>
      </c>
      <c r="E148" s="13">
        <v>703200</v>
      </c>
      <c r="F148" s="82">
        <v>958800</v>
      </c>
      <c r="G148" s="71"/>
    </row>
    <row r="149" spans="1:7" ht="10.5" customHeight="1">
      <c r="A149" s="37" t="s">
        <v>38</v>
      </c>
      <c r="B149" s="88">
        <v>2</v>
      </c>
      <c r="C149" s="89">
        <v>2</v>
      </c>
      <c r="D149" s="1" t="s">
        <v>133</v>
      </c>
      <c r="E149" s="13">
        <v>193500</v>
      </c>
      <c r="F149" s="82">
        <v>128100</v>
      </c>
      <c r="G149" s="18"/>
    </row>
    <row r="150" spans="1:6" ht="10.5" customHeight="1">
      <c r="A150" s="37" t="s">
        <v>40</v>
      </c>
      <c r="B150" s="88">
        <v>2</v>
      </c>
      <c r="C150" s="89">
        <v>2</v>
      </c>
      <c r="D150" s="1" t="s">
        <v>134</v>
      </c>
      <c r="E150" s="13">
        <v>193200</v>
      </c>
      <c r="F150" s="82">
        <v>190800</v>
      </c>
    </row>
    <row r="151" spans="1:7" ht="10.5" customHeight="1">
      <c r="A151" s="37" t="s">
        <v>42</v>
      </c>
      <c r="B151" s="88">
        <v>4</v>
      </c>
      <c r="C151" s="89">
        <v>4</v>
      </c>
      <c r="D151" s="1" t="s">
        <v>113</v>
      </c>
      <c r="E151" s="13">
        <v>204000</v>
      </c>
      <c r="F151" s="82">
        <v>312000</v>
      </c>
      <c r="G151" s="71"/>
    </row>
    <row r="152" spans="1:7" ht="10.5" customHeight="1">
      <c r="A152" s="37" t="s">
        <v>87</v>
      </c>
      <c r="B152" s="88" t="s">
        <v>32</v>
      </c>
      <c r="C152" s="89" t="s">
        <v>32</v>
      </c>
      <c r="D152" s="1" t="s">
        <v>33</v>
      </c>
      <c r="E152" s="13">
        <v>10</v>
      </c>
      <c r="F152" s="82">
        <v>10</v>
      </c>
      <c r="G152" s="18"/>
    </row>
    <row r="153" spans="1:7" ht="10.5" customHeight="1">
      <c r="A153" s="37" t="s">
        <v>88</v>
      </c>
      <c r="B153" s="88" t="s">
        <v>32</v>
      </c>
      <c r="C153" s="89" t="s">
        <v>32</v>
      </c>
      <c r="D153" s="1" t="s">
        <v>35</v>
      </c>
      <c r="E153" s="13">
        <v>25000</v>
      </c>
      <c r="F153" s="82">
        <v>25000</v>
      </c>
      <c r="G153" s="18"/>
    </row>
    <row r="154" spans="1:7" ht="10.5" customHeight="1">
      <c r="A154" s="37" t="s">
        <v>89</v>
      </c>
      <c r="B154" s="88" t="s">
        <v>32</v>
      </c>
      <c r="C154" s="89" t="s">
        <v>32</v>
      </c>
      <c r="D154" s="1" t="s">
        <v>37</v>
      </c>
      <c r="E154" s="13">
        <v>10</v>
      </c>
      <c r="F154" s="82">
        <v>10</v>
      </c>
      <c r="G154" s="18"/>
    </row>
    <row r="155" spans="1:7" ht="10.5" customHeight="1">
      <c r="A155" s="37" t="s">
        <v>94</v>
      </c>
      <c r="B155" s="85" t="s">
        <v>32</v>
      </c>
      <c r="C155" s="85" t="s">
        <v>32</v>
      </c>
      <c r="D155" s="1" t="s">
        <v>39</v>
      </c>
      <c r="E155" s="13">
        <v>10</v>
      </c>
      <c r="F155" s="82">
        <v>10</v>
      </c>
      <c r="G155" s="18"/>
    </row>
    <row r="156" spans="1:7" ht="10.5" customHeight="1">
      <c r="A156" s="37" t="s">
        <v>95</v>
      </c>
      <c r="B156" s="85" t="s">
        <v>32</v>
      </c>
      <c r="C156" s="85" t="s">
        <v>32</v>
      </c>
      <c r="D156" s="93" t="s">
        <v>43</v>
      </c>
      <c r="E156" s="117">
        <v>500030</v>
      </c>
      <c r="F156" s="118">
        <v>400000</v>
      </c>
      <c r="G156" s="72"/>
    </row>
    <row r="157" spans="1:7" ht="10.5" customHeight="1">
      <c r="A157" s="37" t="s">
        <v>138</v>
      </c>
      <c r="B157" s="119" t="s">
        <v>32</v>
      </c>
      <c r="C157" s="119" t="s">
        <v>32</v>
      </c>
      <c r="D157" s="93" t="s">
        <v>41</v>
      </c>
      <c r="E157" s="125">
        <v>10</v>
      </c>
      <c r="F157" s="119">
        <v>10</v>
      </c>
      <c r="G157" s="72"/>
    </row>
    <row r="158" spans="1:7" ht="10.5" customHeight="1">
      <c r="A158" s="37" t="s">
        <v>201</v>
      </c>
      <c r="B158" s="106" t="s">
        <v>32</v>
      </c>
      <c r="C158" s="106" t="s">
        <v>32</v>
      </c>
      <c r="D158" s="1" t="s">
        <v>45</v>
      </c>
      <c r="E158" s="13">
        <v>941200</v>
      </c>
      <c r="F158" s="82">
        <v>897150</v>
      </c>
      <c r="G158" s="72"/>
    </row>
    <row r="159" spans="1:7" ht="12" customHeight="1">
      <c r="A159" s="83"/>
      <c r="B159" s="107">
        <f>SUM(B120:B158)</f>
        <v>109</v>
      </c>
      <c r="C159" s="131">
        <f>SUM(C120:C158)</f>
        <v>110</v>
      </c>
      <c r="D159" s="113" t="s">
        <v>46</v>
      </c>
      <c r="E159" s="102">
        <f>SUM(E120:E158)</f>
        <v>14142000</v>
      </c>
      <c r="F159" s="101">
        <f>SUM(F120:F158)</f>
        <v>13100000</v>
      </c>
      <c r="G159" s="22"/>
    </row>
    <row r="160" spans="1:7" ht="12" customHeight="1">
      <c r="A160" s="18" t="s">
        <v>47</v>
      </c>
      <c r="B160" s="39"/>
      <c r="C160" s="39"/>
      <c r="E160" s="150"/>
      <c r="F160" s="152"/>
      <c r="G160" s="33"/>
    </row>
    <row r="161" spans="1:7" ht="9.75" customHeight="1">
      <c r="A161" s="169" t="s">
        <v>213</v>
      </c>
      <c r="B161" s="169"/>
      <c r="C161" s="169"/>
      <c r="D161" s="169"/>
      <c r="E161" s="64"/>
      <c r="F161" s="65"/>
      <c r="G161" s="33"/>
    </row>
    <row r="162" spans="1:6" ht="9.75" customHeight="1">
      <c r="A162" s="18"/>
      <c r="B162" s="18"/>
      <c r="C162" s="18"/>
      <c r="D162" s="18"/>
      <c r="E162" s="39"/>
      <c r="F162" s="39"/>
    </row>
    <row r="163" spans="1:7" ht="12" customHeight="1">
      <c r="A163" s="145"/>
      <c r="B163" s="39"/>
      <c r="C163" s="39"/>
      <c r="E163" s="39"/>
      <c r="F163" s="39"/>
      <c r="G163" s="137">
        <v>85</v>
      </c>
    </row>
    <row r="164" spans="1:7" ht="12" customHeight="1">
      <c r="A164" s="120"/>
      <c r="B164" s="121"/>
      <c r="C164" s="122"/>
      <c r="D164" s="14"/>
      <c r="E164" s="123"/>
      <c r="F164" s="124"/>
      <c r="G164" s="18"/>
    </row>
    <row r="165" spans="1:7" ht="19.5" customHeight="1" thickBot="1">
      <c r="A165" s="172" t="s">
        <v>151</v>
      </c>
      <c r="B165" s="172"/>
      <c r="C165" s="172"/>
      <c r="D165" s="172"/>
      <c r="E165" s="172"/>
      <c r="F165" s="172"/>
      <c r="G165" s="172"/>
    </row>
    <row r="166" spans="1:7" ht="12" customHeight="1">
      <c r="A166" s="10"/>
      <c r="B166" s="105" t="s">
        <v>2</v>
      </c>
      <c r="C166" s="105"/>
      <c r="D166" s="32"/>
      <c r="E166" s="62" t="s">
        <v>78</v>
      </c>
      <c r="F166" s="31"/>
      <c r="G166" s="42"/>
    </row>
    <row r="167" spans="1:7" ht="12" customHeight="1">
      <c r="A167" s="142" t="s">
        <v>1</v>
      </c>
      <c r="B167" s="126" t="s">
        <v>140</v>
      </c>
      <c r="C167" s="146" t="s">
        <v>198</v>
      </c>
      <c r="D167" s="32" t="s">
        <v>3</v>
      </c>
      <c r="E167" s="21" t="s">
        <v>198</v>
      </c>
      <c r="F167" s="148" t="s">
        <v>140</v>
      </c>
      <c r="G167" s="22"/>
    </row>
    <row r="168" spans="1:7" ht="12" customHeight="1">
      <c r="A168" s="6"/>
      <c r="B168" s="70"/>
      <c r="C168" s="70"/>
      <c r="D168" s="36"/>
      <c r="E168" s="23"/>
      <c r="F168" s="24"/>
      <c r="G168" s="18"/>
    </row>
    <row r="169" spans="1:7" ht="15.75" customHeight="1">
      <c r="A169" s="45"/>
      <c r="B169" s="8"/>
      <c r="C169" s="34"/>
      <c r="D169" s="91" t="s">
        <v>48</v>
      </c>
      <c r="E169" s="47"/>
      <c r="F169" s="48"/>
      <c r="G169" s="18"/>
    </row>
    <row r="170" spans="1:7" ht="9.75" customHeight="1">
      <c r="A170" s="45"/>
      <c r="B170" s="8"/>
      <c r="C170" s="34"/>
      <c r="D170" s="91"/>
      <c r="E170" s="47"/>
      <c r="F170" s="48"/>
      <c r="G170" s="18"/>
    </row>
    <row r="171" spans="1:7" ht="12" customHeight="1">
      <c r="A171" s="45"/>
      <c r="B171" s="8"/>
      <c r="C171" s="34"/>
      <c r="D171" s="92" t="s">
        <v>49</v>
      </c>
      <c r="E171" s="47"/>
      <c r="F171" s="48"/>
      <c r="G171" s="18"/>
    </row>
    <row r="172" spans="1:7" ht="9.75" customHeight="1">
      <c r="A172" s="45"/>
      <c r="B172" s="8"/>
      <c r="C172" s="34"/>
      <c r="D172" s="92"/>
      <c r="E172" s="47"/>
      <c r="F172" s="155"/>
      <c r="G172" s="18"/>
    </row>
    <row r="173" spans="1:7" ht="10.5" customHeight="1">
      <c r="A173" s="108" t="s">
        <v>148</v>
      </c>
      <c r="B173" s="8" t="s">
        <v>32</v>
      </c>
      <c r="C173" s="34" t="s">
        <v>32</v>
      </c>
      <c r="D173" s="79" t="s">
        <v>50</v>
      </c>
      <c r="E173" s="73">
        <v>2765000</v>
      </c>
      <c r="F173" s="82">
        <v>2154000</v>
      </c>
      <c r="G173" s="18"/>
    </row>
    <row r="174" spans="1:7" ht="10.5" customHeight="1">
      <c r="A174" s="116" t="s">
        <v>83</v>
      </c>
      <c r="B174" s="8" t="s">
        <v>32</v>
      </c>
      <c r="C174" s="34" t="s">
        <v>32</v>
      </c>
      <c r="D174" s="79" t="s">
        <v>82</v>
      </c>
      <c r="E174" s="73">
        <v>5000</v>
      </c>
      <c r="F174" s="82">
        <v>5000</v>
      </c>
      <c r="G174" s="18"/>
    </row>
    <row r="175" spans="1:7" ht="10.5" customHeight="1">
      <c r="A175" s="59">
        <v>0.012</v>
      </c>
      <c r="B175" s="8" t="s">
        <v>32</v>
      </c>
      <c r="C175" s="34" t="s">
        <v>32</v>
      </c>
      <c r="D175" s="1" t="s">
        <v>44</v>
      </c>
      <c r="E175" s="73">
        <v>170000</v>
      </c>
      <c r="F175" s="82">
        <v>170000</v>
      </c>
      <c r="G175" s="18"/>
    </row>
    <row r="176" spans="1:7" ht="12" customHeight="1">
      <c r="A176" s="45"/>
      <c r="B176" s="8"/>
      <c r="C176" s="34"/>
      <c r="D176" s="90" t="s">
        <v>69</v>
      </c>
      <c r="E176" s="102">
        <f>SUM(E173:E175)</f>
        <v>2940000</v>
      </c>
      <c r="F176" s="101">
        <f>SUM(F173:F175)</f>
        <v>2329000</v>
      </c>
      <c r="G176" s="18"/>
    </row>
    <row r="177" spans="1:7" ht="10.5" customHeight="1">
      <c r="A177" s="45"/>
      <c r="B177" s="8"/>
      <c r="C177" s="34"/>
      <c r="E177" s="47"/>
      <c r="F177" s="48"/>
      <c r="G177" s="18"/>
    </row>
    <row r="178" spans="1:7" ht="10.5" customHeight="1">
      <c r="A178" s="45"/>
      <c r="B178" s="8"/>
      <c r="C178" s="34"/>
      <c r="D178" s="5" t="s">
        <v>52</v>
      </c>
      <c r="E178" s="47"/>
      <c r="F178" s="48"/>
      <c r="G178" s="18"/>
    </row>
    <row r="179" spans="1:7" ht="10.5" customHeight="1">
      <c r="A179" s="45"/>
      <c r="B179" s="8"/>
      <c r="C179" s="34"/>
      <c r="D179" s="5"/>
      <c r="E179" s="133"/>
      <c r="F179" s="48"/>
      <c r="G179" s="18"/>
    </row>
    <row r="180" spans="1:6" ht="10.5" customHeight="1">
      <c r="A180" s="49" t="s">
        <v>149</v>
      </c>
      <c r="B180" s="11" t="s">
        <v>32</v>
      </c>
      <c r="C180" s="11" t="s">
        <v>32</v>
      </c>
      <c r="D180" s="1" t="s">
        <v>53</v>
      </c>
      <c r="E180" s="73">
        <v>75000</v>
      </c>
      <c r="F180" s="82">
        <v>75000</v>
      </c>
    </row>
    <row r="181" spans="1:6" ht="10.5" customHeight="1">
      <c r="A181" s="59">
        <v>0.051</v>
      </c>
      <c r="B181" s="11" t="s">
        <v>32</v>
      </c>
      <c r="C181" s="11" t="s">
        <v>32</v>
      </c>
      <c r="D181" s="1" t="s">
        <v>72</v>
      </c>
      <c r="E181" s="73">
        <v>199990</v>
      </c>
      <c r="F181" s="82">
        <v>179990</v>
      </c>
    </row>
    <row r="182" spans="1:6" ht="10.5" customHeight="1">
      <c r="A182" s="59">
        <v>0.052</v>
      </c>
      <c r="B182" s="11" t="s">
        <v>32</v>
      </c>
      <c r="C182" s="11" t="s">
        <v>32</v>
      </c>
      <c r="D182" s="52" t="s">
        <v>54</v>
      </c>
      <c r="E182" s="73">
        <v>1480000</v>
      </c>
      <c r="F182" s="82">
        <v>1479000</v>
      </c>
    </row>
    <row r="183" spans="1:6" ht="10.5" customHeight="1">
      <c r="A183" s="59">
        <v>0.053</v>
      </c>
      <c r="B183" s="11" t="s">
        <v>32</v>
      </c>
      <c r="C183" s="11" t="s">
        <v>32</v>
      </c>
      <c r="D183" s="1" t="s">
        <v>55</v>
      </c>
      <c r="E183" s="73">
        <v>250000</v>
      </c>
      <c r="F183" s="82">
        <v>250000</v>
      </c>
    </row>
    <row r="184" spans="1:6" ht="10.5" customHeight="1">
      <c r="A184" s="59">
        <v>0.054</v>
      </c>
      <c r="B184" s="11" t="s">
        <v>32</v>
      </c>
      <c r="C184" s="11" t="s">
        <v>32</v>
      </c>
      <c r="D184" s="9" t="s">
        <v>56</v>
      </c>
      <c r="E184" s="73">
        <v>75000</v>
      </c>
      <c r="F184" s="82">
        <v>150000</v>
      </c>
    </row>
    <row r="185" spans="1:6" ht="10.5" customHeight="1">
      <c r="A185" s="59">
        <v>0.055</v>
      </c>
      <c r="B185" s="12" t="s">
        <v>32</v>
      </c>
      <c r="C185" s="12" t="s">
        <v>32</v>
      </c>
      <c r="D185" s="1" t="s">
        <v>57</v>
      </c>
      <c r="E185" s="73"/>
      <c r="F185" s="82"/>
    </row>
    <row r="186" spans="1:6" ht="10.5" customHeight="1">
      <c r="A186" s="60"/>
      <c r="B186" s="11"/>
      <c r="C186" s="11"/>
      <c r="D186" s="1" t="s">
        <v>58</v>
      </c>
      <c r="E186" s="73">
        <v>75000</v>
      </c>
      <c r="F186" s="82">
        <v>75000</v>
      </c>
    </row>
    <row r="187" spans="1:6" ht="10.5" customHeight="1">
      <c r="A187" s="60">
        <v>0.056</v>
      </c>
      <c r="B187" s="11" t="s">
        <v>32</v>
      </c>
      <c r="C187" s="11" t="s">
        <v>32</v>
      </c>
      <c r="D187" s="1" t="s">
        <v>80</v>
      </c>
      <c r="E187" s="73">
        <v>25000</v>
      </c>
      <c r="F187" s="82">
        <v>60000</v>
      </c>
    </row>
    <row r="188" spans="1:6" ht="10.5" customHeight="1">
      <c r="A188" s="60">
        <v>0.057</v>
      </c>
      <c r="B188" s="11" t="s">
        <v>32</v>
      </c>
      <c r="C188" s="11" t="s">
        <v>32</v>
      </c>
      <c r="D188" s="1" t="s">
        <v>60</v>
      </c>
      <c r="E188" s="73">
        <v>150000</v>
      </c>
      <c r="F188" s="82">
        <v>150000</v>
      </c>
    </row>
    <row r="189" spans="1:7" ht="10.5" customHeight="1">
      <c r="A189" s="60">
        <v>0.059</v>
      </c>
      <c r="B189" s="11" t="s">
        <v>32</v>
      </c>
      <c r="C189" s="11" t="s">
        <v>32</v>
      </c>
      <c r="D189" s="1" t="s">
        <v>73</v>
      </c>
      <c r="E189" s="73">
        <v>5200000</v>
      </c>
      <c r="F189" s="82">
        <v>3900000</v>
      </c>
      <c r="G189" s="1" t="s">
        <v>61</v>
      </c>
    </row>
    <row r="190" spans="1:6" ht="10.5" customHeight="1">
      <c r="A190" s="60">
        <v>0.06</v>
      </c>
      <c r="B190" s="11" t="s">
        <v>32</v>
      </c>
      <c r="C190" s="11" t="s">
        <v>32</v>
      </c>
      <c r="D190" s="1" t="s">
        <v>74</v>
      </c>
      <c r="E190" s="157">
        <v>10</v>
      </c>
      <c r="F190" s="156">
        <v>10</v>
      </c>
    </row>
    <row r="191" spans="1:6" ht="10.5" customHeight="1">
      <c r="A191" s="59">
        <v>0.061</v>
      </c>
      <c r="B191" s="11" t="s">
        <v>32</v>
      </c>
      <c r="C191" s="11" t="s">
        <v>32</v>
      </c>
      <c r="D191" s="1" t="s">
        <v>75</v>
      </c>
      <c r="E191" s="73">
        <v>30000</v>
      </c>
      <c r="F191" s="82">
        <v>30000</v>
      </c>
    </row>
    <row r="192" spans="1:6" ht="10.5" customHeight="1">
      <c r="A192" s="59">
        <v>0.101</v>
      </c>
      <c r="B192" s="11" t="s">
        <v>32</v>
      </c>
      <c r="C192" s="11" t="s">
        <v>32</v>
      </c>
      <c r="D192" s="1" t="s">
        <v>62</v>
      </c>
      <c r="E192" s="73">
        <v>130000</v>
      </c>
      <c r="F192" s="82">
        <v>130000</v>
      </c>
    </row>
    <row r="193" spans="1:7" ht="10.5" customHeight="1">
      <c r="A193" s="98" t="s">
        <v>84</v>
      </c>
      <c r="B193" s="8" t="s">
        <v>32</v>
      </c>
      <c r="C193" s="8" t="s">
        <v>32</v>
      </c>
      <c r="D193" s="71" t="s">
        <v>194</v>
      </c>
      <c r="E193" s="73">
        <v>15000</v>
      </c>
      <c r="F193" s="82">
        <v>20000</v>
      </c>
      <c r="G193" s="18"/>
    </row>
    <row r="194" spans="1:7" ht="10.5" customHeight="1">
      <c r="A194" s="109" t="s">
        <v>85</v>
      </c>
      <c r="B194" s="95" t="s">
        <v>32</v>
      </c>
      <c r="C194" s="8" t="s">
        <v>32</v>
      </c>
      <c r="D194" s="96" t="s">
        <v>76</v>
      </c>
      <c r="E194" s="73">
        <v>100000</v>
      </c>
      <c r="F194" s="82">
        <v>100000</v>
      </c>
      <c r="G194" s="33"/>
    </row>
    <row r="195" spans="1:6" ht="10.5" customHeight="1">
      <c r="A195" s="110" t="s">
        <v>86</v>
      </c>
      <c r="B195" s="100" t="s">
        <v>32</v>
      </c>
      <c r="C195" s="12" t="s">
        <v>32</v>
      </c>
      <c r="D195" s="99" t="s">
        <v>64</v>
      </c>
      <c r="E195" s="73">
        <v>25000</v>
      </c>
      <c r="F195" s="82">
        <v>25000</v>
      </c>
    </row>
    <row r="196" spans="2:6" ht="12" customHeight="1">
      <c r="B196" s="94"/>
      <c r="C196" s="9"/>
      <c r="D196" s="3" t="s">
        <v>65</v>
      </c>
      <c r="E196" s="102">
        <f>SUM(E180:E195)</f>
        <v>7830000</v>
      </c>
      <c r="F196" s="101">
        <f>SUM(F180:F195)</f>
        <v>6624000</v>
      </c>
    </row>
    <row r="197" spans="1:7" ht="10.5" customHeight="1">
      <c r="A197" s="18"/>
      <c r="B197" s="94"/>
      <c r="C197" s="9"/>
      <c r="D197" s="78"/>
      <c r="E197" s="13"/>
      <c r="F197" s="38"/>
      <c r="G197" s="71"/>
    </row>
    <row r="198" spans="1:7" ht="12" customHeight="1">
      <c r="A198" s="14"/>
      <c r="B198" s="111"/>
      <c r="C198" s="112"/>
      <c r="D198" s="113" t="s">
        <v>68</v>
      </c>
      <c r="E198" s="134">
        <f>E176+E196</f>
        <v>10770000</v>
      </c>
      <c r="F198" s="114">
        <f>F176+F196</f>
        <v>8953000</v>
      </c>
      <c r="G198" s="22"/>
    </row>
    <row r="199" spans="1:6" ht="10.5" customHeight="1">
      <c r="A199" s="18" t="s">
        <v>47</v>
      </c>
      <c r="B199" s="39"/>
      <c r="C199" s="39"/>
      <c r="E199" s="39"/>
      <c r="F199" s="39"/>
    </row>
    <row r="200" spans="1:6" ht="10.5" customHeight="1">
      <c r="A200" s="18"/>
      <c r="B200" s="33"/>
      <c r="C200" s="33"/>
      <c r="D200" s="33"/>
      <c r="E200" s="39"/>
      <c r="F200" s="39"/>
    </row>
    <row r="201" spans="1:6" ht="10.5" customHeight="1">
      <c r="A201" s="18"/>
      <c r="B201" s="33"/>
      <c r="C201" s="33"/>
      <c r="D201" s="18"/>
      <c r="E201" s="39"/>
      <c r="F201" s="39"/>
    </row>
    <row r="202" spans="1:7" ht="14.25">
      <c r="A202" s="136">
        <v>86</v>
      </c>
      <c r="E202" s="150"/>
      <c r="F202" s="65"/>
      <c r="G202" s="151"/>
    </row>
    <row r="203" spans="1:7" ht="12.75">
      <c r="A203" s="33"/>
      <c r="B203" s="33"/>
      <c r="C203" s="33"/>
      <c r="D203" s="63"/>
      <c r="E203" s="150"/>
      <c r="F203" s="65"/>
      <c r="G203" s="33"/>
    </row>
    <row r="204" spans="1:7" ht="19.5" customHeight="1" thickBot="1">
      <c r="A204" s="172" t="s">
        <v>151</v>
      </c>
      <c r="B204" s="172"/>
      <c r="C204" s="172"/>
      <c r="D204" s="172"/>
      <c r="E204" s="172"/>
      <c r="F204" s="172"/>
      <c r="G204" s="172"/>
    </row>
    <row r="205" spans="1:7" ht="12" customHeight="1">
      <c r="A205" s="10"/>
      <c r="B205" s="105" t="s">
        <v>2</v>
      </c>
      <c r="C205" s="105"/>
      <c r="D205" s="32"/>
      <c r="E205" s="62" t="s">
        <v>78</v>
      </c>
      <c r="F205" s="31"/>
      <c r="G205" s="42"/>
    </row>
    <row r="206" spans="1:7" ht="12" customHeight="1">
      <c r="A206" s="142" t="s">
        <v>1</v>
      </c>
      <c r="B206" s="126" t="s">
        <v>140</v>
      </c>
      <c r="C206" s="146" t="s">
        <v>198</v>
      </c>
      <c r="D206" s="32" t="s">
        <v>3</v>
      </c>
      <c r="E206" s="21" t="s">
        <v>198</v>
      </c>
      <c r="F206" s="148" t="s">
        <v>140</v>
      </c>
      <c r="G206" s="22"/>
    </row>
    <row r="207" spans="1:7" ht="12" customHeight="1">
      <c r="A207" s="6"/>
      <c r="B207" s="70"/>
      <c r="C207" s="70"/>
      <c r="D207" s="36"/>
      <c r="E207" s="23"/>
      <c r="F207" s="24"/>
      <c r="G207" s="18"/>
    </row>
    <row r="208" spans="1:7" ht="12.75">
      <c r="A208" s="9"/>
      <c r="B208" s="34"/>
      <c r="C208" s="34"/>
      <c r="D208" s="2" t="s">
        <v>167</v>
      </c>
      <c r="E208" s="23"/>
      <c r="F208" s="10"/>
      <c r="G208" s="18"/>
    </row>
    <row r="209" spans="1:7" ht="12" customHeight="1">
      <c r="A209" s="9"/>
      <c r="B209" s="34"/>
      <c r="C209" s="34"/>
      <c r="D209" s="36"/>
      <c r="E209" s="23"/>
      <c r="F209" s="10"/>
      <c r="G209" s="18"/>
    </row>
    <row r="210" spans="1:7" ht="12.75">
      <c r="A210" s="49" t="s">
        <v>168</v>
      </c>
      <c r="B210" s="34"/>
      <c r="C210" s="34"/>
      <c r="D210" s="4" t="s">
        <v>4</v>
      </c>
      <c r="E210" s="23"/>
      <c r="F210" s="10"/>
      <c r="G210" s="18"/>
    </row>
    <row r="211" spans="1:7" ht="12" customHeight="1">
      <c r="A211" s="49"/>
      <c r="B211" s="34"/>
      <c r="C211" s="34"/>
      <c r="D211" s="4"/>
      <c r="E211" s="23"/>
      <c r="F211" s="10"/>
      <c r="G211" s="18"/>
    </row>
    <row r="212" spans="1:6" ht="10.5" customHeight="1">
      <c r="A212" s="167" t="s">
        <v>5</v>
      </c>
      <c r="B212" s="88">
        <v>1</v>
      </c>
      <c r="C212" s="89">
        <v>1</v>
      </c>
      <c r="D212" s="1" t="s">
        <v>102</v>
      </c>
      <c r="E212" s="13">
        <v>10</v>
      </c>
      <c r="F212" s="82">
        <v>10</v>
      </c>
    </row>
    <row r="213" spans="1:6" ht="10.5" customHeight="1">
      <c r="A213" s="37" t="s">
        <v>6</v>
      </c>
      <c r="B213" s="88">
        <v>1</v>
      </c>
      <c r="C213" s="89">
        <v>1</v>
      </c>
      <c r="D213" s="1" t="s">
        <v>155</v>
      </c>
      <c r="E213" s="13">
        <v>540000</v>
      </c>
      <c r="F213" s="82">
        <v>540000</v>
      </c>
    </row>
    <row r="214" spans="1:6" ht="10.5" customHeight="1">
      <c r="A214" s="37" t="s">
        <v>7</v>
      </c>
      <c r="B214" s="88">
        <v>1</v>
      </c>
      <c r="C214" s="89">
        <v>1</v>
      </c>
      <c r="D214" s="1" t="s">
        <v>156</v>
      </c>
      <c r="E214" s="73">
        <v>222000</v>
      </c>
      <c r="F214" s="82">
        <v>456000</v>
      </c>
    </row>
    <row r="215" spans="1:6" ht="10.5" customHeight="1">
      <c r="A215" s="37" t="s">
        <v>8</v>
      </c>
      <c r="B215" s="88">
        <v>1</v>
      </c>
      <c r="C215" s="89">
        <v>1</v>
      </c>
      <c r="D215" s="1" t="s">
        <v>157</v>
      </c>
      <c r="E215" s="73">
        <v>360000</v>
      </c>
      <c r="F215" s="82">
        <v>360000</v>
      </c>
    </row>
    <row r="216" spans="1:6" ht="10.5" customHeight="1">
      <c r="A216" s="37" t="s">
        <v>9</v>
      </c>
      <c r="B216" s="88">
        <v>1</v>
      </c>
      <c r="C216" s="89">
        <v>1</v>
      </c>
      <c r="D216" s="1" t="s">
        <v>158</v>
      </c>
      <c r="E216" s="13">
        <v>240000</v>
      </c>
      <c r="F216" s="82">
        <v>232800</v>
      </c>
    </row>
    <row r="217" spans="1:6" ht="10.5" customHeight="1">
      <c r="A217" s="37" t="s">
        <v>10</v>
      </c>
      <c r="B217" s="88">
        <v>1</v>
      </c>
      <c r="C217" s="89">
        <v>1</v>
      </c>
      <c r="D217" s="1" t="s">
        <v>159</v>
      </c>
      <c r="E217" s="13">
        <v>444000</v>
      </c>
      <c r="F217" s="82">
        <v>288000</v>
      </c>
    </row>
    <row r="218" spans="1:7" ht="10.5" customHeight="1">
      <c r="A218" s="37" t="s">
        <v>11</v>
      </c>
      <c r="B218" s="88">
        <v>3</v>
      </c>
      <c r="C218" s="89">
        <v>3</v>
      </c>
      <c r="D218" s="1" t="s">
        <v>160</v>
      </c>
      <c r="E218" s="13">
        <v>408000</v>
      </c>
      <c r="F218" s="82">
        <v>1128000</v>
      </c>
      <c r="G218" s="71" t="s">
        <v>61</v>
      </c>
    </row>
    <row r="219" spans="1:6" ht="10.5" customHeight="1">
      <c r="A219" s="37" t="s">
        <v>12</v>
      </c>
      <c r="B219" s="88">
        <v>1</v>
      </c>
      <c r="C219" s="89">
        <v>1</v>
      </c>
      <c r="D219" s="1" t="s">
        <v>161</v>
      </c>
      <c r="E219" s="13">
        <v>510000</v>
      </c>
      <c r="F219" s="82">
        <v>510000</v>
      </c>
    </row>
    <row r="220" spans="1:6" ht="10.5" customHeight="1">
      <c r="A220" s="37" t="s">
        <v>13</v>
      </c>
      <c r="B220" s="88">
        <v>1</v>
      </c>
      <c r="C220" s="89">
        <v>1</v>
      </c>
      <c r="D220" s="1" t="s">
        <v>162</v>
      </c>
      <c r="E220" s="13">
        <v>408000</v>
      </c>
      <c r="F220" s="82">
        <v>408000</v>
      </c>
    </row>
    <row r="221" spans="1:6" ht="10.5" customHeight="1">
      <c r="A221" s="37" t="s">
        <v>14</v>
      </c>
      <c r="B221" s="88">
        <v>1</v>
      </c>
      <c r="C221" s="89">
        <v>1</v>
      </c>
      <c r="D221" s="1" t="s">
        <v>163</v>
      </c>
      <c r="E221" s="13">
        <v>444000</v>
      </c>
      <c r="F221" s="82">
        <v>288000</v>
      </c>
    </row>
    <row r="222" spans="1:6" ht="10.5" customHeight="1">
      <c r="A222" s="37" t="s">
        <v>15</v>
      </c>
      <c r="B222" s="88">
        <v>3</v>
      </c>
      <c r="C222" s="89">
        <v>3</v>
      </c>
      <c r="D222" s="1" t="s">
        <v>164</v>
      </c>
      <c r="E222" s="13">
        <v>564000</v>
      </c>
      <c r="F222" s="82">
        <v>1224000</v>
      </c>
    </row>
    <row r="223" spans="1:6" ht="10.5" customHeight="1">
      <c r="A223" s="37" t="s">
        <v>16</v>
      </c>
      <c r="B223" s="88">
        <v>1</v>
      </c>
      <c r="C223" s="89">
        <v>1</v>
      </c>
      <c r="D223" s="1" t="s">
        <v>165</v>
      </c>
      <c r="E223" s="13">
        <v>336000</v>
      </c>
      <c r="F223" s="82">
        <v>326400</v>
      </c>
    </row>
    <row r="224" spans="1:6" ht="10.5" customHeight="1">
      <c r="A224" s="37" t="s">
        <v>17</v>
      </c>
      <c r="B224" s="88">
        <v>3</v>
      </c>
      <c r="C224" s="89">
        <v>3</v>
      </c>
      <c r="D224" s="1" t="s">
        <v>166</v>
      </c>
      <c r="E224" s="13">
        <v>622800</v>
      </c>
      <c r="F224" s="82">
        <v>537200</v>
      </c>
    </row>
    <row r="225" spans="1:6" ht="10.5" customHeight="1">
      <c r="A225" s="37" t="s">
        <v>18</v>
      </c>
      <c r="B225" s="88">
        <v>2</v>
      </c>
      <c r="C225" s="89">
        <v>2</v>
      </c>
      <c r="D225" s="1" t="s">
        <v>105</v>
      </c>
      <c r="E225" s="13">
        <v>283200</v>
      </c>
      <c r="F225" s="82">
        <v>260400</v>
      </c>
    </row>
    <row r="226" spans="1:7" ht="10.5" customHeight="1">
      <c r="A226" s="37" t="s">
        <v>19</v>
      </c>
      <c r="B226" s="88">
        <v>1</v>
      </c>
      <c r="C226" s="89">
        <v>1</v>
      </c>
      <c r="D226" s="1" t="s">
        <v>106</v>
      </c>
      <c r="E226" s="13">
        <v>192000</v>
      </c>
      <c r="F226" s="82">
        <v>68400</v>
      </c>
      <c r="G226" s="72"/>
    </row>
    <row r="227" spans="1:7" ht="10.5" customHeight="1">
      <c r="A227" s="37" t="s">
        <v>20</v>
      </c>
      <c r="B227" s="88">
        <v>5</v>
      </c>
      <c r="C227" s="89">
        <v>5</v>
      </c>
      <c r="D227" s="9" t="s">
        <v>107</v>
      </c>
      <c r="E227" s="13">
        <v>636000</v>
      </c>
      <c r="F227" s="82">
        <v>600000</v>
      </c>
      <c r="G227" s="72"/>
    </row>
    <row r="228" spans="1:7" ht="10.5" customHeight="1">
      <c r="A228" s="37" t="s">
        <v>21</v>
      </c>
      <c r="B228" s="88">
        <v>6</v>
      </c>
      <c r="C228" s="89">
        <v>6</v>
      </c>
      <c r="D228" s="1" t="s">
        <v>108</v>
      </c>
      <c r="E228" s="13">
        <v>1077600</v>
      </c>
      <c r="F228" s="82">
        <v>950400</v>
      </c>
      <c r="G228" s="71"/>
    </row>
    <row r="229" spans="1:6" ht="10.5" customHeight="1">
      <c r="A229" s="37" t="s">
        <v>22</v>
      </c>
      <c r="B229" s="88">
        <v>1</v>
      </c>
      <c r="C229" s="89">
        <v>1</v>
      </c>
      <c r="D229" s="1" t="s">
        <v>109</v>
      </c>
      <c r="E229" s="13">
        <v>117000</v>
      </c>
      <c r="F229" s="82">
        <v>114000</v>
      </c>
    </row>
    <row r="230" spans="1:7" ht="10.5" customHeight="1">
      <c r="A230" s="37" t="s">
        <v>23</v>
      </c>
      <c r="B230" s="85" t="s">
        <v>32</v>
      </c>
      <c r="C230" s="89">
        <v>1</v>
      </c>
      <c r="D230" s="71" t="s">
        <v>200</v>
      </c>
      <c r="E230" s="13">
        <v>127200</v>
      </c>
      <c r="F230" s="156" t="s">
        <v>32</v>
      </c>
      <c r="G230" s="72" t="s">
        <v>207</v>
      </c>
    </row>
    <row r="231" spans="1:6" ht="10.5" customHeight="1">
      <c r="A231" s="37" t="s">
        <v>24</v>
      </c>
      <c r="B231" s="88">
        <v>1</v>
      </c>
      <c r="C231" s="89">
        <v>1</v>
      </c>
      <c r="D231" s="1" t="s">
        <v>110</v>
      </c>
      <c r="E231" s="13">
        <v>103200</v>
      </c>
      <c r="F231" s="82">
        <v>103200</v>
      </c>
    </row>
    <row r="232" spans="1:6" ht="10.5" customHeight="1">
      <c r="A232" s="37" t="s">
        <v>25</v>
      </c>
      <c r="B232" s="88">
        <v>2</v>
      </c>
      <c r="C232" s="89">
        <v>2</v>
      </c>
      <c r="D232" s="1" t="s">
        <v>112</v>
      </c>
      <c r="E232" s="13">
        <v>82500</v>
      </c>
      <c r="F232" s="82">
        <v>75300</v>
      </c>
    </row>
    <row r="233" spans="1:7" ht="10.5" customHeight="1">
      <c r="A233" s="37" t="s">
        <v>26</v>
      </c>
      <c r="B233" s="85" t="s">
        <v>32</v>
      </c>
      <c r="C233" s="98" t="s">
        <v>32</v>
      </c>
      <c r="D233" s="1" t="s">
        <v>33</v>
      </c>
      <c r="E233" s="13">
        <v>250000</v>
      </c>
      <c r="F233" s="82">
        <v>250000</v>
      </c>
      <c r="G233" s="86"/>
    </row>
    <row r="234" spans="1:6" ht="10.5" customHeight="1">
      <c r="A234" s="37" t="s">
        <v>27</v>
      </c>
      <c r="B234" s="11" t="s">
        <v>32</v>
      </c>
      <c r="C234" s="11" t="s">
        <v>32</v>
      </c>
      <c r="D234" s="1" t="s">
        <v>35</v>
      </c>
      <c r="E234" s="13">
        <v>20000</v>
      </c>
      <c r="F234" s="82">
        <v>20000</v>
      </c>
    </row>
    <row r="235" spans="1:6" ht="10.5" customHeight="1">
      <c r="A235" s="37" t="s">
        <v>28</v>
      </c>
      <c r="B235" s="11" t="s">
        <v>32</v>
      </c>
      <c r="C235" s="11" t="s">
        <v>32</v>
      </c>
      <c r="D235" s="1" t="s">
        <v>37</v>
      </c>
      <c r="E235" s="13">
        <v>10</v>
      </c>
      <c r="F235" s="82">
        <v>10</v>
      </c>
    </row>
    <row r="236" spans="1:6" ht="10.5" customHeight="1">
      <c r="A236" s="37" t="s">
        <v>29</v>
      </c>
      <c r="B236" s="11" t="s">
        <v>32</v>
      </c>
      <c r="C236" s="11" t="s">
        <v>32</v>
      </c>
      <c r="D236" s="1" t="s">
        <v>39</v>
      </c>
      <c r="E236" s="73">
        <v>10</v>
      </c>
      <c r="F236" s="82">
        <v>10</v>
      </c>
    </row>
    <row r="237" spans="1:6" ht="10.5" customHeight="1">
      <c r="A237" s="37" t="s">
        <v>30</v>
      </c>
      <c r="B237" s="11" t="s">
        <v>32</v>
      </c>
      <c r="C237" s="11" t="s">
        <v>32</v>
      </c>
      <c r="D237" s="1" t="s">
        <v>41</v>
      </c>
      <c r="E237" s="73">
        <v>35000</v>
      </c>
      <c r="F237" s="82">
        <v>35000</v>
      </c>
    </row>
    <row r="238" spans="1:7" ht="10.5" customHeight="1">
      <c r="A238" s="37" t="s">
        <v>31</v>
      </c>
      <c r="B238" s="68" t="s">
        <v>32</v>
      </c>
      <c r="C238" s="11" t="s">
        <v>32</v>
      </c>
      <c r="D238" s="1" t="s">
        <v>43</v>
      </c>
      <c r="E238" s="13">
        <v>248670</v>
      </c>
      <c r="F238" s="82">
        <v>202920</v>
      </c>
      <c r="G238" s="39"/>
    </row>
    <row r="239" spans="1:7" ht="10.5" customHeight="1">
      <c r="A239" s="37" t="s">
        <v>34</v>
      </c>
      <c r="B239" s="68" t="s">
        <v>32</v>
      </c>
      <c r="C239" s="11" t="s">
        <v>32</v>
      </c>
      <c r="D239" s="1" t="s">
        <v>45</v>
      </c>
      <c r="E239" s="13">
        <v>689800</v>
      </c>
      <c r="F239" s="82">
        <v>783950</v>
      </c>
      <c r="G239" s="39"/>
    </row>
    <row r="240" spans="1:7" ht="12" customHeight="1">
      <c r="A240" s="83"/>
      <c r="B240" s="77">
        <f>SUM(B212:B239)</f>
        <v>37</v>
      </c>
      <c r="C240" s="40">
        <f>SUM(C212:C239)</f>
        <v>38</v>
      </c>
      <c r="D240" s="14" t="s">
        <v>46</v>
      </c>
      <c r="E240" s="102">
        <f>SUM(E212:E239)</f>
        <v>8961000</v>
      </c>
      <c r="F240" s="75">
        <f>SUM(F212:F239)</f>
        <v>9762000</v>
      </c>
      <c r="G240" s="22"/>
    </row>
    <row r="241" spans="1:7" ht="12" customHeight="1">
      <c r="A241" s="18" t="s">
        <v>47</v>
      </c>
      <c r="B241" s="80"/>
      <c r="C241" s="81"/>
      <c r="D241" s="63"/>
      <c r="E241" s="64"/>
      <c r="F241" s="65"/>
      <c r="G241" s="33"/>
    </row>
    <row r="242" spans="1:7" ht="9.75" customHeight="1">
      <c r="A242" s="169" t="s">
        <v>213</v>
      </c>
      <c r="B242" s="169"/>
      <c r="C242" s="169"/>
      <c r="D242" s="169"/>
      <c r="E242" s="64"/>
      <c r="F242" s="65"/>
      <c r="G242" s="33"/>
    </row>
    <row r="244" spans="1:7" ht="14.25">
      <c r="A244" s="145"/>
      <c r="B244" s="39"/>
      <c r="C244" s="39"/>
      <c r="E244" s="39"/>
      <c r="F244" s="39"/>
      <c r="G244" s="137">
        <v>87</v>
      </c>
    </row>
    <row r="245" spans="1:7" ht="12.75">
      <c r="A245" s="120"/>
      <c r="B245" s="121"/>
      <c r="C245" s="122"/>
      <c r="D245" s="14"/>
      <c r="E245" s="123"/>
      <c r="F245" s="124"/>
      <c r="G245" s="18"/>
    </row>
    <row r="246" spans="1:7" ht="19.5" customHeight="1" thickBot="1">
      <c r="A246" s="172" t="s">
        <v>151</v>
      </c>
      <c r="B246" s="172"/>
      <c r="C246" s="172"/>
      <c r="D246" s="172"/>
      <c r="E246" s="172"/>
      <c r="F246" s="172"/>
      <c r="G246" s="172"/>
    </row>
    <row r="247" spans="1:7" ht="12" customHeight="1">
      <c r="A247" s="10"/>
      <c r="B247" s="105" t="s">
        <v>2</v>
      </c>
      <c r="C247" s="105"/>
      <c r="D247" s="32"/>
      <c r="E247" s="62" t="s">
        <v>78</v>
      </c>
      <c r="F247" s="31"/>
      <c r="G247" s="42"/>
    </row>
    <row r="248" spans="1:7" ht="12" customHeight="1">
      <c r="A248" s="142" t="s">
        <v>1</v>
      </c>
      <c r="B248" s="126" t="s">
        <v>140</v>
      </c>
      <c r="C248" s="146" t="s">
        <v>198</v>
      </c>
      <c r="D248" s="32" t="s">
        <v>3</v>
      </c>
      <c r="E248" s="21" t="s">
        <v>198</v>
      </c>
      <c r="F248" s="148" t="s">
        <v>140</v>
      </c>
      <c r="G248" s="22"/>
    </row>
    <row r="249" spans="1:7" ht="10.5" customHeight="1">
      <c r="A249" s="6"/>
      <c r="B249" s="70"/>
      <c r="C249" s="70"/>
      <c r="D249" s="36"/>
      <c r="E249" s="23"/>
      <c r="F249" s="24"/>
      <c r="G249" s="18"/>
    </row>
    <row r="250" spans="1:7" ht="10.5" customHeight="1">
      <c r="A250" s="46"/>
      <c r="B250" s="10"/>
      <c r="C250" s="15"/>
      <c r="D250" s="4" t="s">
        <v>48</v>
      </c>
      <c r="E250" s="47"/>
      <c r="F250" s="48"/>
      <c r="G250" s="18"/>
    </row>
    <row r="251" spans="1:7" ht="10.5" customHeight="1">
      <c r="A251" s="46"/>
      <c r="B251" s="10"/>
      <c r="C251" s="15"/>
      <c r="E251" s="47"/>
      <c r="F251" s="48"/>
      <c r="G251" s="18"/>
    </row>
    <row r="252" spans="1:7" ht="10.5" customHeight="1">
      <c r="A252" s="46"/>
      <c r="B252" s="10"/>
      <c r="C252" s="15"/>
      <c r="D252" s="5" t="s">
        <v>49</v>
      </c>
      <c r="E252" s="47"/>
      <c r="F252" s="48"/>
      <c r="G252" s="18"/>
    </row>
    <row r="253" spans="1:7" ht="10.5" customHeight="1">
      <c r="A253" s="46"/>
      <c r="B253" s="10"/>
      <c r="C253" s="15"/>
      <c r="D253" s="5"/>
      <c r="E253" s="47"/>
      <c r="F253" s="48"/>
      <c r="G253" s="18"/>
    </row>
    <row r="254" spans="1:6" ht="10.5" customHeight="1">
      <c r="A254" s="138" t="s">
        <v>199</v>
      </c>
      <c r="B254" s="11" t="s">
        <v>32</v>
      </c>
      <c r="C254" s="11" t="s">
        <v>32</v>
      </c>
      <c r="D254" s="1" t="s">
        <v>50</v>
      </c>
      <c r="E254" s="13">
        <v>1150000</v>
      </c>
      <c r="F254" s="82">
        <v>1270000</v>
      </c>
    </row>
    <row r="255" spans="1:6" ht="10.5" customHeight="1">
      <c r="A255" s="51">
        <v>0.01</v>
      </c>
      <c r="B255" s="11" t="s">
        <v>32</v>
      </c>
      <c r="C255" s="11" t="s">
        <v>32</v>
      </c>
      <c r="D255" s="1" t="s">
        <v>82</v>
      </c>
      <c r="E255" s="13">
        <v>5000</v>
      </c>
      <c r="F255" s="82">
        <v>5000</v>
      </c>
    </row>
    <row r="256" spans="1:6" ht="10.5" customHeight="1">
      <c r="A256" s="51">
        <v>0.012</v>
      </c>
      <c r="B256" s="11" t="s">
        <v>32</v>
      </c>
      <c r="C256" s="11" t="s">
        <v>32</v>
      </c>
      <c r="D256" s="1" t="s">
        <v>44</v>
      </c>
      <c r="E256" s="13">
        <v>150000</v>
      </c>
      <c r="F256" s="82">
        <v>120000</v>
      </c>
    </row>
    <row r="257" spans="1:7" ht="10.5" customHeight="1">
      <c r="A257" s="138" t="s">
        <v>32</v>
      </c>
      <c r="B257" s="11" t="s">
        <v>32</v>
      </c>
      <c r="C257" s="11" t="s">
        <v>32</v>
      </c>
      <c r="D257" s="170" t="s">
        <v>97</v>
      </c>
      <c r="E257" s="166" t="s">
        <v>32</v>
      </c>
      <c r="F257" s="82">
        <v>10</v>
      </c>
      <c r="G257" s="72" t="s">
        <v>202</v>
      </c>
    </row>
    <row r="258" spans="1:7" ht="12.75" customHeight="1">
      <c r="A258" s="46"/>
      <c r="B258" s="10"/>
      <c r="C258" s="15"/>
      <c r="D258" s="3" t="s">
        <v>51</v>
      </c>
      <c r="E258" s="102">
        <f>SUM(E254:E256)</f>
        <v>1305000</v>
      </c>
      <c r="F258" s="75">
        <f>SUM(F254:F257)</f>
        <v>1395010</v>
      </c>
      <c r="G258" s="18"/>
    </row>
    <row r="259" spans="1:7" ht="12.75">
      <c r="A259" s="46"/>
      <c r="B259" s="10"/>
      <c r="C259" s="15"/>
      <c r="E259" s="47"/>
      <c r="F259" s="48"/>
      <c r="G259" s="18"/>
    </row>
    <row r="260" spans="1:7" ht="10.5" customHeight="1">
      <c r="A260" s="46"/>
      <c r="B260" s="10"/>
      <c r="C260" s="15"/>
      <c r="D260" s="5" t="s">
        <v>52</v>
      </c>
      <c r="E260" s="47"/>
      <c r="F260" s="48"/>
      <c r="G260" s="18"/>
    </row>
    <row r="261" spans="1:7" ht="10.5" customHeight="1">
      <c r="A261" s="46"/>
      <c r="B261" s="10"/>
      <c r="C261" s="15"/>
      <c r="D261" s="5"/>
      <c r="E261" s="47"/>
      <c r="F261" s="48"/>
      <c r="G261" s="18"/>
    </row>
    <row r="262" spans="1:6" ht="10.5" customHeight="1">
      <c r="A262" s="49" t="s">
        <v>185</v>
      </c>
      <c r="B262" s="11" t="s">
        <v>32</v>
      </c>
      <c r="C262" s="11" t="s">
        <v>32</v>
      </c>
      <c r="D262" s="1" t="s">
        <v>53</v>
      </c>
      <c r="E262" s="13">
        <v>74980</v>
      </c>
      <c r="F262" s="82">
        <v>149980</v>
      </c>
    </row>
    <row r="263" spans="1:6" ht="10.5" customHeight="1">
      <c r="A263" s="50">
        <v>0.051</v>
      </c>
      <c r="B263" s="11" t="s">
        <v>32</v>
      </c>
      <c r="C263" s="11" t="s">
        <v>32</v>
      </c>
      <c r="D263" s="1" t="s">
        <v>72</v>
      </c>
      <c r="E263" s="73">
        <v>140000</v>
      </c>
      <c r="F263" s="82">
        <v>225000</v>
      </c>
    </row>
    <row r="264" spans="1:6" ht="10.5" customHeight="1">
      <c r="A264" s="50">
        <v>0.052</v>
      </c>
      <c r="B264" s="11" t="s">
        <v>32</v>
      </c>
      <c r="C264" s="11" t="s">
        <v>32</v>
      </c>
      <c r="D264" s="52" t="s">
        <v>54</v>
      </c>
      <c r="E264" s="73">
        <v>875000</v>
      </c>
      <c r="F264" s="82">
        <v>875000</v>
      </c>
    </row>
    <row r="265" spans="1:7" ht="10.5" customHeight="1">
      <c r="A265" s="50">
        <v>0.053</v>
      </c>
      <c r="B265" s="11" t="s">
        <v>32</v>
      </c>
      <c r="C265" s="11" t="s">
        <v>32</v>
      </c>
      <c r="D265" s="39" t="s">
        <v>55</v>
      </c>
      <c r="E265" s="73">
        <v>30000</v>
      </c>
      <c r="F265" s="82">
        <v>75000</v>
      </c>
      <c r="G265" s="39"/>
    </row>
    <row r="266" spans="1:6" ht="10.5" customHeight="1">
      <c r="A266" s="50">
        <v>0.054</v>
      </c>
      <c r="B266" s="11" t="s">
        <v>32</v>
      </c>
      <c r="C266" s="11" t="s">
        <v>32</v>
      </c>
      <c r="D266" s="1" t="s">
        <v>56</v>
      </c>
      <c r="E266" s="73">
        <v>120000</v>
      </c>
      <c r="F266" s="82">
        <v>150000</v>
      </c>
    </row>
    <row r="267" spans="1:6" ht="10.5" customHeight="1">
      <c r="A267" s="50">
        <v>0.055</v>
      </c>
      <c r="B267" s="11" t="s">
        <v>32</v>
      </c>
      <c r="C267" s="11" t="s">
        <v>32</v>
      </c>
      <c r="D267" s="1" t="s">
        <v>57</v>
      </c>
      <c r="E267" s="73"/>
      <c r="F267" s="82"/>
    </row>
    <row r="268" spans="1:6" ht="10.5" customHeight="1">
      <c r="A268" s="50"/>
      <c r="B268" s="11"/>
      <c r="C268" s="11"/>
      <c r="D268" s="1" t="s">
        <v>58</v>
      </c>
      <c r="E268" s="73">
        <v>150000</v>
      </c>
      <c r="F268" s="82">
        <v>150000</v>
      </c>
    </row>
    <row r="269" spans="1:6" ht="10.5" customHeight="1">
      <c r="A269" s="16" t="s">
        <v>59</v>
      </c>
      <c r="B269" s="11" t="s">
        <v>32</v>
      </c>
      <c r="C269" s="11" t="s">
        <v>32</v>
      </c>
      <c r="D269" s="1" t="s">
        <v>80</v>
      </c>
      <c r="E269" s="73">
        <v>50000</v>
      </c>
      <c r="F269" s="82">
        <v>50000</v>
      </c>
    </row>
    <row r="270" spans="1:6" ht="10.5" customHeight="1">
      <c r="A270" s="53">
        <v>0.057</v>
      </c>
      <c r="B270" s="11" t="s">
        <v>32</v>
      </c>
      <c r="C270" s="11" t="s">
        <v>32</v>
      </c>
      <c r="D270" s="1" t="s">
        <v>60</v>
      </c>
      <c r="E270" s="73">
        <v>75000</v>
      </c>
      <c r="F270" s="82">
        <v>75000</v>
      </c>
    </row>
    <row r="271" spans="1:6" ht="10.5" customHeight="1">
      <c r="A271" s="53">
        <v>0.059</v>
      </c>
      <c r="B271" s="11" t="s">
        <v>32</v>
      </c>
      <c r="C271" s="11" t="s">
        <v>32</v>
      </c>
      <c r="D271" s="1" t="s">
        <v>73</v>
      </c>
      <c r="E271" s="73">
        <v>85000</v>
      </c>
      <c r="F271" s="82">
        <v>85000</v>
      </c>
    </row>
    <row r="272" spans="1:6" ht="10.5" customHeight="1">
      <c r="A272" s="53">
        <v>0.06</v>
      </c>
      <c r="B272" s="11" t="s">
        <v>32</v>
      </c>
      <c r="C272" s="11" t="s">
        <v>32</v>
      </c>
      <c r="D272" s="1" t="s">
        <v>74</v>
      </c>
      <c r="E272" s="73">
        <v>10</v>
      </c>
      <c r="F272" s="82">
        <v>25000</v>
      </c>
    </row>
    <row r="273" spans="1:6" ht="10.5" customHeight="1">
      <c r="A273" s="53">
        <v>0.061</v>
      </c>
      <c r="B273" s="11" t="s">
        <v>32</v>
      </c>
      <c r="C273" s="11" t="s">
        <v>32</v>
      </c>
      <c r="D273" s="1" t="s">
        <v>75</v>
      </c>
      <c r="E273" s="73">
        <v>50000</v>
      </c>
      <c r="F273" s="82">
        <v>60000</v>
      </c>
    </row>
    <row r="274" spans="1:6" ht="10.5" customHeight="1">
      <c r="A274" s="50">
        <v>0.101</v>
      </c>
      <c r="B274" s="11" t="s">
        <v>32</v>
      </c>
      <c r="C274" s="11" t="s">
        <v>32</v>
      </c>
      <c r="D274" s="1" t="s">
        <v>62</v>
      </c>
      <c r="E274" s="73">
        <v>10000</v>
      </c>
      <c r="F274" s="82">
        <v>10000</v>
      </c>
    </row>
    <row r="275" spans="1:6" ht="10.5" customHeight="1">
      <c r="A275" s="50">
        <v>0.119</v>
      </c>
      <c r="B275" s="11" t="s">
        <v>32</v>
      </c>
      <c r="C275" s="11" t="s">
        <v>32</v>
      </c>
      <c r="D275" s="1" t="s">
        <v>77</v>
      </c>
      <c r="E275" s="73">
        <v>150000</v>
      </c>
      <c r="F275" s="82">
        <v>225000</v>
      </c>
    </row>
    <row r="276" spans="1:6" ht="10.5" customHeight="1">
      <c r="A276" s="50">
        <v>0.167</v>
      </c>
      <c r="B276" s="11" t="s">
        <v>32</v>
      </c>
      <c r="C276" s="11" t="s">
        <v>32</v>
      </c>
      <c r="D276" s="1" t="s">
        <v>194</v>
      </c>
      <c r="E276" s="73">
        <v>7000</v>
      </c>
      <c r="F276" s="82">
        <v>10000</v>
      </c>
    </row>
    <row r="277" spans="1:6" ht="10.5" customHeight="1">
      <c r="A277" s="50">
        <v>0.176</v>
      </c>
      <c r="B277" s="11" t="s">
        <v>32</v>
      </c>
      <c r="C277" s="11" t="s">
        <v>32</v>
      </c>
      <c r="D277" s="1" t="s">
        <v>76</v>
      </c>
      <c r="E277" s="73">
        <v>85000</v>
      </c>
      <c r="F277" s="82">
        <v>85000</v>
      </c>
    </row>
    <row r="278" spans="1:6" ht="10.5" customHeight="1">
      <c r="A278" s="50">
        <v>0.199</v>
      </c>
      <c r="B278" s="11" t="s">
        <v>32</v>
      </c>
      <c r="C278" s="11" t="s">
        <v>32</v>
      </c>
      <c r="D278" s="1" t="s">
        <v>64</v>
      </c>
      <c r="E278" s="73">
        <v>50000</v>
      </c>
      <c r="F278" s="82">
        <v>50000</v>
      </c>
    </row>
    <row r="279" spans="1:6" ht="10.5" customHeight="1">
      <c r="A279" s="50">
        <v>0.245</v>
      </c>
      <c r="B279" s="11" t="s">
        <v>32</v>
      </c>
      <c r="C279" s="11" t="s">
        <v>32</v>
      </c>
      <c r="D279" s="1" t="s">
        <v>169</v>
      </c>
      <c r="E279" s="73"/>
      <c r="F279" s="82"/>
    </row>
    <row r="280" spans="1:7" ht="10.5" customHeight="1">
      <c r="A280" s="50"/>
      <c r="B280" s="11"/>
      <c r="C280" s="11"/>
      <c r="D280" s="1" t="s">
        <v>170</v>
      </c>
      <c r="E280" s="73">
        <v>15970000</v>
      </c>
      <c r="F280" s="82">
        <v>14390000</v>
      </c>
      <c r="G280" s="71" t="s">
        <v>61</v>
      </c>
    </row>
    <row r="281" spans="1:7" ht="12.75" customHeight="1">
      <c r="A281" s="43"/>
      <c r="B281" s="43"/>
      <c r="C281" s="43"/>
      <c r="D281" s="3" t="s">
        <v>65</v>
      </c>
      <c r="E281" s="102">
        <f>SUM(E262:E280)</f>
        <v>17921990</v>
      </c>
      <c r="F281" s="75">
        <f>SUM(F262:F280)</f>
        <v>16689980</v>
      </c>
      <c r="G281" s="18"/>
    </row>
    <row r="282" spans="1:7" ht="12.75">
      <c r="A282" s="43"/>
      <c r="B282" s="43"/>
      <c r="C282" s="43"/>
      <c r="E282" s="54"/>
      <c r="F282" s="55"/>
      <c r="G282" s="18"/>
    </row>
    <row r="283" spans="1:7" ht="12.75">
      <c r="A283" s="43"/>
      <c r="B283" s="43"/>
      <c r="C283" s="43"/>
      <c r="D283" s="5" t="s">
        <v>66</v>
      </c>
      <c r="E283" s="54"/>
      <c r="F283" s="55"/>
      <c r="G283" s="18"/>
    </row>
    <row r="284" spans="1:7" ht="10.5" customHeight="1">
      <c r="A284" s="43"/>
      <c r="B284" s="43"/>
      <c r="C284" s="43"/>
      <c r="D284" s="5"/>
      <c r="E284" s="54"/>
      <c r="F284" s="55"/>
      <c r="G284" s="18"/>
    </row>
    <row r="285" spans="1:6" ht="10.5" customHeight="1">
      <c r="A285" s="7" t="s">
        <v>192</v>
      </c>
      <c r="B285" s="11" t="s">
        <v>32</v>
      </c>
      <c r="C285" s="11" t="s">
        <v>32</v>
      </c>
      <c r="D285" s="1" t="s">
        <v>175</v>
      </c>
      <c r="E285" s="13">
        <v>10</v>
      </c>
      <c r="F285" s="82">
        <v>10</v>
      </c>
    </row>
    <row r="286" spans="1:7" ht="10.5" customHeight="1">
      <c r="A286" s="16" t="s">
        <v>193</v>
      </c>
      <c r="B286" s="11" t="s">
        <v>32</v>
      </c>
      <c r="C286" s="11" t="s">
        <v>32</v>
      </c>
      <c r="D286" s="1" t="s">
        <v>171</v>
      </c>
      <c r="E286" s="13"/>
      <c r="F286" s="82"/>
      <c r="G286" s="18"/>
    </row>
    <row r="287" spans="1:7" ht="10.5" customHeight="1">
      <c r="A287" s="6"/>
      <c r="B287" s="9"/>
      <c r="C287" s="9"/>
      <c r="D287" s="1" t="s">
        <v>172</v>
      </c>
      <c r="E287" s="13">
        <v>20000000</v>
      </c>
      <c r="F287" s="82">
        <v>20000000</v>
      </c>
      <c r="G287" s="71"/>
    </row>
    <row r="288" spans="1:7" ht="10.5" customHeight="1">
      <c r="A288" s="16" t="s">
        <v>191</v>
      </c>
      <c r="B288" s="11" t="s">
        <v>32</v>
      </c>
      <c r="C288" s="11" t="s">
        <v>32</v>
      </c>
      <c r="D288" s="1" t="s">
        <v>174</v>
      </c>
      <c r="E288" s="13">
        <v>500000</v>
      </c>
      <c r="F288" s="82">
        <v>500000</v>
      </c>
      <c r="G288" s="71"/>
    </row>
    <row r="289" spans="1:7" ht="10.5" customHeight="1">
      <c r="A289" s="16" t="s">
        <v>190</v>
      </c>
      <c r="B289" s="11" t="s">
        <v>32</v>
      </c>
      <c r="C289" s="11" t="s">
        <v>32</v>
      </c>
      <c r="D289" s="1" t="s">
        <v>173</v>
      </c>
      <c r="E289" s="13">
        <v>285000</v>
      </c>
      <c r="F289" s="82">
        <v>285000</v>
      </c>
      <c r="G289" s="72"/>
    </row>
    <row r="290" spans="1:7" ht="10.5" customHeight="1">
      <c r="A290" s="56">
        <v>0.7</v>
      </c>
      <c r="B290" s="11" t="s">
        <v>32</v>
      </c>
      <c r="C290" s="11" t="s">
        <v>32</v>
      </c>
      <c r="D290" s="1" t="s">
        <v>93</v>
      </c>
      <c r="E290" s="13">
        <v>305000</v>
      </c>
      <c r="F290" s="82">
        <v>305000</v>
      </c>
      <c r="G290" s="71" t="s">
        <v>61</v>
      </c>
    </row>
    <row r="291" spans="1:7" ht="12.75" customHeight="1">
      <c r="A291" s="43"/>
      <c r="B291" s="43"/>
      <c r="C291" s="43"/>
      <c r="D291" s="3" t="s">
        <v>67</v>
      </c>
      <c r="E291" s="102">
        <f>SUM(E285:E290)</f>
        <v>21090010</v>
      </c>
      <c r="F291" s="75">
        <f>SUM(F285:F290)</f>
        <v>21090010</v>
      </c>
      <c r="G291" s="18"/>
    </row>
    <row r="292" spans="1:7" ht="12.75">
      <c r="A292" s="43"/>
      <c r="B292" s="43"/>
      <c r="C292" s="43"/>
      <c r="D292" s="39"/>
      <c r="E292" s="47"/>
      <c r="F292" s="48"/>
      <c r="G292" s="33"/>
    </row>
    <row r="293" spans="1:7" ht="12.75">
      <c r="A293" s="57"/>
      <c r="B293" s="57"/>
      <c r="C293" s="57"/>
      <c r="D293" s="14" t="s">
        <v>68</v>
      </c>
      <c r="E293" s="131">
        <f>SUM(E258+E281+E291)</f>
        <v>40317000</v>
      </c>
      <c r="F293" s="76">
        <f>SUM(F258+F281+F291)</f>
        <v>39175000</v>
      </c>
      <c r="G293" s="22"/>
    </row>
    <row r="294" spans="1:7" ht="12.75">
      <c r="A294" s="18" t="s">
        <v>47</v>
      </c>
      <c r="B294" s="33"/>
      <c r="C294" s="33"/>
      <c r="D294" s="63"/>
      <c r="E294" s="64"/>
      <c r="F294" s="65"/>
      <c r="G294" s="33"/>
    </row>
    <row r="295" spans="1:7" ht="14.25">
      <c r="A295" s="136">
        <v>88</v>
      </c>
      <c r="E295" s="150"/>
      <c r="F295" s="65"/>
      <c r="G295" s="151"/>
    </row>
    <row r="296" spans="1:7" ht="12.75">
      <c r="A296" s="33"/>
      <c r="B296" s="33"/>
      <c r="C296" s="33"/>
      <c r="D296" s="63"/>
      <c r="E296" s="150"/>
      <c r="F296" s="65"/>
      <c r="G296" s="33"/>
    </row>
    <row r="297" spans="1:7" ht="19.5" customHeight="1" thickBot="1">
      <c r="A297" s="172" t="s">
        <v>151</v>
      </c>
      <c r="B297" s="172"/>
      <c r="C297" s="172"/>
      <c r="D297" s="172"/>
      <c r="E297" s="172"/>
      <c r="F297" s="172"/>
      <c r="G297" s="172"/>
    </row>
    <row r="298" spans="1:7" ht="12" customHeight="1">
      <c r="A298" s="10"/>
      <c r="B298" s="105" t="s">
        <v>2</v>
      </c>
      <c r="C298" s="105"/>
      <c r="D298" s="32"/>
      <c r="E298" s="62" t="s">
        <v>78</v>
      </c>
      <c r="F298" s="31"/>
      <c r="G298" s="42"/>
    </row>
    <row r="299" spans="1:7" ht="12" customHeight="1">
      <c r="A299" s="142" t="s">
        <v>1</v>
      </c>
      <c r="B299" s="126" t="s">
        <v>140</v>
      </c>
      <c r="C299" s="146" t="s">
        <v>198</v>
      </c>
      <c r="D299" s="32" t="s">
        <v>3</v>
      </c>
      <c r="E299" s="21" t="s">
        <v>198</v>
      </c>
      <c r="F299" s="148" t="s">
        <v>140</v>
      </c>
      <c r="G299" s="22"/>
    </row>
    <row r="300" spans="1:7" ht="12" customHeight="1">
      <c r="A300" s="6"/>
      <c r="B300" s="70"/>
      <c r="C300" s="70"/>
      <c r="D300" s="36"/>
      <c r="E300" s="23"/>
      <c r="F300" s="24"/>
      <c r="G300" s="18"/>
    </row>
    <row r="301" spans="1:7" ht="12" customHeight="1">
      <c r="A301" s="58"/>
      <c r="B301" s="43"/>
      <c r="C301" s="43"/>
      <c r="D301" s="32" t="s">
        <v>214</v>
      </c>
      <c r="E301" s="23"/>
      <c r="F301" s="24"/>
      <c r="G301" s="18"/>
    </row>
    <row r="302" spans="1:7" ht="12" customHeight="1">
      <c r="A302" s="58"/>
      <c r="B302" s="43"/>
      <c r="C302" s="43"/>
      <c r="D302" s="32"/>
      <c r="E302" s="23"/>
      <c r="F302" s="24"/>
      <c r="G302" s="18"/>
    </row>
    <row r="303" spans="1:7" ht="12.75">
      <c r="A303" s="49" t="s">
        <v>186</v>
      </c>
      <c r="B303" s="43"/>
      <c r="C303" s="43"/>
      <c r="D303" s="4" t="s">
        <v>4</v>
      </c>
      <c r="E303" s="23"/>
      <c r="F303" s="24"/>
      <c r="G303" s="18"/>
    </row>
    <row r="304" spans="1:7" ht="10.5" customHeight="1">
      <c r="A304" s="6"/>
      <c r="B304" s="43"/>
      <c r="C304" s="43"/>
      <c r="D304" s="4"/>
      <c r="E304" s="23"/>
      <c r="F304" s="24"/>
      <c r="G304" s="18"/>
    </row>
    <row r="305" spans="1:7" ht="10.5" customHeight="1">
      <c r="A305" s="37" t="s">
        <v>5</v>
      </c>
      <c r="B305" s="88">
        <v>1</v>
      </c>
      <c r="C305" s="89">
        <v>1</v>
      </c>
      <c r="D305" s="79" t="s">
        <v>216</v>
      </c>
      <c r="E305" s="44">
        <v>408000</v>
      </c>
      <c r="F305" s="84">
        <v>408000</v>
      </c>
      <c r="G305" s="135" t="s">
        <v>217</v>
      </c>
    </row>
    <row r="306" spans="1:7" ht="10.5" customHeight="1">
      <c r="A306" s="37" t="s">
        <v>6</v>
      </c>
      <c r="B306" s="88">
        <v>1</v>
      </c>
      <c r="C306" s="89">
        <v>1</v>
      </c>
      <c r="D306" s="79" t="s">
        <v>176</v>
      </c>
      <c r="E306" s="44">
        <v>348000</v>
      </c>
      <c r="F306" s="84">
        <v>336000</v>
      </c>
      <c r="G306" s="71"/>
    </row>
    <row r="307" spans="1:7" ht="10.5" customHeight="1">
      <c r="A307" s="37" t="s">
        <v>7</v>
      </c>
      <c r="B307" s="88">
        <v>1</v>
      </c>
      <c r="C307" s="89">
        <v>1</v>
      </c>
      <c r="D307" s="79" t="s">
        <v>177</v>
      </c>
      <c r="E307" s="44">
        <v>268800</v>
      </c>
      <c r="F307" s="84">
        <v>259200</v>
      </c>
      <c r="G307" s="71"/>
    </row>
    <row r="308" spans="1:7" ht="10.5" customHeight="1">
      <c r="A308" s="37" t="s">
        <v>8</v>
      </c>
      <c r="B308" s="88">
        <v>3</v>
      </c>
      <c r="C308" s="89">
        <v>3</v>
      </c>
      <c r="D308" s="1" t="s">
        <v>178</v>
      </c>
      <c r="E308" s="13">
        <v>10</v>
      </c>
      <c r="F308" s="82">
        <v>10</v>
      </c>
      <c r="G308" s="18"/>
    </row>
    <row r="309" spans="1:7" ht="10.5" customHeight="1">
      <c r="A309" s="37" t="s">
        <v>9</v>
      </c>
      <c r="B309" s="88">
        <v>2</v>
      </c>
      <c r="C309" s="89">
        <v>2</v>
      </c>
      <c r="D309" s="1" t="s">
        <v>179</v>
      </c>
      <c r="E309" s="13">
        <v>10</v>
      </c>
      <c r="F309" s="82">
        <v>10</v>
      </c>
      <c r="G309" s="18"/>
    </row>
    <row r="310" spans="1:6" ht="10.5" customHeight="1">
      <c r="A310" s="37" t="s">
        <v>10</v>
      </c>
      <c r="B310" s="88">
        <v>1</v>
      </c>
      <c r="C310" s="89">
        <v>1</v>
      </c>
      <c r="D310" s="1" t="s">
        <v>105</v>
      </c>
      <c r="E310" s="13">
        <v>180000</v>
      </c>
      <c r="F310" s="82">
        <v>10</v>
      </c>
    </row>
    <row r="311" spans="1:7" ht="10.5" customHeight="1">
      <c r="A311" s="37" t="s">
        <v>11</v>
      </c>
      <c r="B311" s="88">
        <v>2</v>
      </c>
      <c r="C311" s="89">
        <v>2</v>
      </c>
      <c r="D311" s="1" t="s">
        <v>180</v>
      </c>
      <c r="E311" s="13">
        <v>180000</v>
      </c>
      <c r="F311" s="82">
        <v>222400</v>
      </c>
      <c r="G311" s="18"/>
    </row>
    <row r="312" spans="1:7" ht="10.5" customHeight="1">
      <c r="A312" s="37" t="s">
        <v>12</v>
      </c>
      <c r="B312" s="88">
        <v>1</v>
      </c>
      <c r="C312" s="89">
        <v>1</v>
      </c>
      <c r="D312" s="1" t="s">
        <v>181</v>
      </c>
      <c r="E312" s="13">
        <v>10</v>
      </c>
      <c r="F312" s="82">
        <v>10</v>
      </c>
      <c r="G312" s="18"/>
    </row>
    <row r="313" spans="1:6" ht="10.5" customHeight="1">
      <c r="A313" s="37" t="s">
        <v>13</v>
      </c>
      <c r="B313" s="88">
        <v>1</v>
      </c>
      <c r="C313" s="89">
        <v>1</v>
      </c>
      <c r="D313" s="1" t="s">
        <v>109</v>
      </c>
      <c r="E313" s="13">
        <v>82500</v>
      </c>
      <c r="F313" s="82">
        <v>10</v>
      </c>
    </row>
    <row r="314" spans="1:7" ht="10.5" customHeight="1">
      <c r="A314" s="37" t="s">
        <v>14</v>
      </c>
      <c r="B314" s="85" t="s">
        <v>32</v>
      </c>
      <c r="C314" s="89">
        <v>1</v>
      </c>
      <c r="D314" s="71" t="s">
        <v>200</v>
      </c>
      <c r="E314" s="13">
        <v>127200</v>
      </c>
      <c r="F314" s="156" t="s">
        <v>32</v>
      </c>
      <c r="G314" s="72" t="s">
        <v>207</v>
      </c>
    </row>
    <row r="315" spans="1:7" ht="10.5" customHeight="1">
      <c r="A315" s="37" t="s">
        <v>15</v>
      </c>
      <c r="B315" s="88">
        <v>1</v>
      </c>
      <c r="C315" s="89">
        <v>1</v>
      </c>
      <c r="D315" s="1" t="s">
        <v>112</v>
      </c>
      <c r="E315" s="13">
        <v>51075</v>
      </c>
      <c r="F315" s="82">
        <v>42500</v>
      </c>
      <c r="G315" s="18"/>
    </row>
    <row r="316" spans="1:7" ht="10.5" customHeight="1">
      <c r="A316" s="37" t="s">
        <v>16</v>
      </c>
      <c r="B316" s="88">
        <v>1</v>
      </c>
      <c r="C316" s="89">
        <v>1</v>
      </c>
      <c r="D316" s="1" t="s">
        <v>110</v>
      </c>
      <c r="E316" s="13">
        <v>100800</v>
      </c>
      <c r="F316" s="82">
        <v>98400</v>
      </c>
      <c r="G316" s="18"/>
    </row>
    <row r="317" spans="1:7" ht="10.5" customHeight="1">
      <c r="A317" s="37" t="s">
        <v>17</v>
      </c>
      <c r="B317" s="88">
        <v>1</v>
      </c>
      <c r="C317" s="89">
        <v>1</v>
      </c>
      <c r="D317" s="1" t="s">
        <v>182</v>
      </c>
      <c r="E317" s="13">
        <v>86100</v>
      </c>
      <c r="F317" s="82">
        <v>84300</v>
      </c>
      <c r="G317" s="18"/>
    </row>
    <row r="318" spans="1:7" ht="10.5" customHeight="1">
      <c r="A318" s="37" t="s">
        <v>18</v>
      </c>
      <c r="B318" s="88">
        <v>2</v>
      </c>
      <c r="C318" s="89">
        <v>2</v>
      </c>
      <c r="D318" s="1" t="s">
        <v>183</v>
      </c>
      <c r="E318" s="13">
        <v>98400</v>
      </c>
      <c r="F318" s="82">
        <v>100800</v>
      </c>
      <c r="G318" s="18"/>
    </row>
    <row r="319" spans="1:7" ht="10.5" customHeight="1">
      <c r="A319" s="37" t="s">
        <v>19</v>
      </c>
      <c r="B319" s="88">
        <v>2</v>
      </c>
      <c r="C319" s="89">
        <v>2</v>
      </c>
      <c r="D319" s="1" t="s">
        <v>113</v>
      </c>
      <c r="E319" s="13">
        <v>143400</v>
      </c>
      <c r="F319" s="82">
        <v>115200</v>
      </c>
      <c r="G319" s="72"/>
    </row>
    <row r="320" spans="1:7" ht="10.5" customHeight="1">
      <c r="A320" s="37" t="s">
        <v>20</v>
      </c>
      <c r="B320" s="11" t="s">
        <v>32</v>
      </c>
      <c r="C320" s="98" t="s">
        <v>32</v>
      </c>
      <c r="D320" s="1" t="s">
        <v>35</v>
      </c>
      <c r="E320" s="13">
        <v>5000</v>
      </c>
      <c r="F320" s="82">
        <v>5000</v>
      </c>
      <c r="G320" s="18"/>
    </row>
    <row r="321" spans="1:7" ht="10.5" customHeight="1">
      <c r="A321" s="37" t="s">
        <v>21</v>
      </c>
      <c r="B321" s="11" t="s">
        <v>32</v>
      </c>
      <c r="C321" s="98" t="s">
        <v>32</v>
      </c>
      <c r="D321" s="1" t="s">
        <v>39</v>
      </c>
      <c r="E321" s="13">
        <v>10</v>
      </c>
      <c r="F321" s="82">
        <v>10</v>
      </c>
      <c r="G321" s="18"/>
    </row>
    <row r="322" spans="1:7" ht="10.5" customHeight="1">
      <c r="A322" s="37" t="s">
        <v>22</v>
      </c>
      <c r="B322" s="11" t="s">
        <v>32</v>
      </c>
      <c r="C322" s="11" t="s">
        <v>32</v>
      </c>
      <c r="D322" s="1" t="s">
        <v>41</v>
      </c>
      <c r="E322" s="13">
        <v>3000</v>
      </c>
      <c r="F322" s="82">
        <v>3000</v>
      </c>
      <c r="G322" s="18"/>
    </row>
    <row r="323" spans="1:7" ht="10.5" customHeight="1">
      <c r="A323" s="37" t="s">
        <v>23</v>
      </c>
      <c r="B323" s="11" t="s">
        <v>32</v>
      </c>
      <c r="C323" s="11" t="s">
        <v>32</v>
      </c>
      <c r="D323" s="1" t="s">
        <v>43</v>
      </c>
      <c r="E323" s="13">
        <v>89885</v>
      </c>
      <c r="F323" s="82">
        <v>80040</v>
      </c>
      <c r="G323" s="18"/>
    </row>
    <row r="324" spans="1:7" ht="10.5" customHeight="1">
      <c r="A324" s="37" t="s">
        <v>24</v>
      </c>
      <c r="B324" s="11" t="s">
        <v>32</v>
      </c>
      <c r="C324" s="11" t="s">
        <v>32</v>
      </c>
      <c r="D324" s="1" t="s">
        <v>45</v>
      </c>
      <c r="E324" s="13">
        <v>200800</v>
      </c>
      <c r="F324" s="82">
        <v>182100</v>
      </c>
      <c r="G324" s="18"/>
    </row>
    <row r="325" spans="1:7" ht="12.75" customHeight="1">
      <c r="A325" s="37"/>
      <c r="B325" s="158">
        <f>SUM(B305:B324)</f>
        <v>20</v>
      </c>
      <c r="C325" s="159">
        <f>SUM(C305:C324)</f>
        <v>21</v>
      </c>
      <c r="D325" s="3" t="s">
        <v>46</v>
      </c>
      <c r="E325" s="160">
        <f>SUM(E305:E324)</f>
        <v>2373000</v>
      </c>
      <c r="F325" s="161">
        <f>SUM(F305:F324)</f>
        <v>1937000</v>
      </c>
      <c r="G325" s="18"/>
    </row>
    <row r="326" spans="1:7" ht="12.75">
      <c r="A326" s="45"/>
      <c r="B326" s="8"/>
      <c r="C326" s="34"/>
      <c r="E326" s="47"/>
      <c r="F326" s="48"/>
      <c r="G326" s="18"/>
    </row>
    <row r="327" spans="1:7" ht="12.75">
      <c r="A327" s="45"/>
      <c r="B327" s="8"/>
      <c r="C327" s="34"/>
      <c r="D327" s="4" t="s">
        <v>48</v>
      </c>
      <c r="E327" s="47"/>
      <c r="F327" s="48"/>
      <c r="G327" s="18"/>
    </row>
    <row r="328" spans="1:7" ht="10.5" customHeight="1">
      <c r="A328" s="45"/>
      <c r="B328" s="8"/>
      <c r="C328" s="34"/>
      <c r="D328" s="4"/>
      <c r="E328" s="47"/>
      <c r="F328" s="48"/>
      <c r="G328" s="18"/>
    </row>
    <row r="329" spans="1:7" ht="10.5" customHeight="1">
      <c r="A329" s="45"/>
      <c r="B329" s="8"/>
      <c r="C329" s="34"/>
      <c r="D329" s="5" t="s">
        <v>49</v>
      </c>
      <c r="E329" s="47"/>
      <c r="F329" s="48"/>
      <c r="G329" s="18"/>
    </row>
    <row r="330" spans="1:7" ht="10.5" customHeight="1">
      <c r="A330" s="45"/>
      <c r="B330" s="8"/>
      <c r="C330" s="34"/>
      <c r="D330" s="5"/>
      <c r="E330" s="47"/>
      <c r="F330" s="48"/>
      <c r="G330" s="18"/>
    </row>
    <row r="331" spans="1:7" ht="10.5" customHeight="1">
      <c r="A331" s="59" t="s">
        <v>187</v>
      </c>
      <c r="B331" s="11" t="s">
        <v>32</v>
      </c>
      <c r="C331" s="11" t="s">
        <v>32</v>
      </c>
      <c r="D331" s="1" t="s">
        <v>50</v>
      </c>
      <c r="E331" s="73">
        <v>320000</v>
      </c>
      <c r="F331" s="82">
        <v>295000</v>
      </c>
      <c r="G331" s="18"/>
    </row>
    <row r="332" spans="1:7" ht="10.5" customHeight="1">
      <c r="A332" s="59">
        <v>0.012</v>
      </c>
      <c r="B332" s="11" t="s">
        <v>32</v>
      </c>
      <c r="C332" s="11" t="s">
        <v>32</v>
      </c>
      <c r="D332" s="1" t="s">
        <v>44</v>
      </c>
      <c r="E332" s="73">
        <v>70000</v>
      </c>
      <c r="F332" s="82">
        <v>70000</v>
      </c>
      <c r="G332" s="18"/>
    </row>
    <row r="333" spans="1:7" ht="12.75">
      <c r="A333" s="45"/>
      <c r="B333" s="8"/>
      <c r="C333" s="34"/>
      <c r="D333" s="3" t="s">
        <v>69</v>
      </c>
      <c r="E333" s="162">
        <f>SUM(E331:E332)</f>
        <v>390000</v>
      </c>
      <c r="F333" s="75">
        <f>SUM(F331:F332)</f>
        <v>365000</v>
      </c>
      <c r="G333" s="18"/>
    </row>
    <row r="334" spans="1:7" ht="12.75">
      <c r="A334" s="45"/>
      <c r="B334" s="8"/>
      <c r="C334" s="34"/>
      <c r="E334" s="47"/>
      <c r="F334" s="48"/>
      <c r="G334" s="18"/>
    </row>
    <row r="335" spans="1:7" ht="10.5" customHeight="1">
      <c r="A335" s="45"/>
      <c r="B335" s="8"/>
      <c r="C335" s="34"/>
      <c r="D335" s="5" t="s">
        <v>52</v>
      </c>
      <c r="E335" s="47"/>
      <c r="F335" s="48"/>
      <c r="G335" s="18"/>
    </row>
    <row r="336" spans="1:7" ht="10.5" customHeight="1">
      <c r="A336" s="45"/>
      <c r="B336" s="8"/>
      <c r="C336" s="34"/>
      <c r="D336" s="5"/>
      <c r="E336" s="47"/>
      <c r="F336" s="48"/>
      <c r="G336" s="18"/>
    </row>
    <row r="337" spans="1:6" ht="10.5" customHeight="1">
      <c r="A337" s="49" t="s">
        <v>188</v>
      </c>
      <c r="B337" s="11" t="s">
        <v>32</v>
      </c>
      <c r="C337" s="11" t="s">
        <v>32</v>
      </c>
      <c r="D337" s="1" t="s">
        <v>53</v>
      </c>
      <c r="E337" s="73">
        <v>50000</v>
      </c>
      <c r="F337" s="82">
        <v>50000</v>
      </c>
    </row>
    <row r="338" spans="1:6" ht="10.5" customHeight="1">
      <c r="A338" s="59">
        <v>0.051</v>
      </c>
      <c r="B338" s="11" t="s">
        <v>32</v>
      </c>
      <c r="C338" s="11" t="s">
        <v>32</v>
      </c>
      <c r="D338" s="1" t="s">
        <v>72</v>
      </c>
      <c r="E338" s="73">
        <v>75000</v>
      </c>
      <c r="F338" s="82">
        <v>75000</v>
      </c>
    </row>
    <row r="339" spans="1:6" ht="10.5" customHeight="1">
      <c r="A339" s="59">
        <v>0.053</v>
      </c>
      <c r="B339" s="11" t="s">
        <v>32</v>
      </c>
      <c r="C339" s="11" t="s">
        <v>32</v>
      </c>
      <c r="D339" s="52" t="s">
        <v>55</v>
      </c>
      <c r="E339" s="73">
        <v>30000</v>
      </c>
      <c r="F339" s="82">
        <v>30000</v>
      </c>
    </row>
    <row r="340" spans="1:6" ht="10.5" customHeight="1">
      <c r="A340" s="59">
        <v>0.054</v>
      </c>
      <c r="B340" s="11" t="s">
        <v>32</v>
      </c>
      <c r="C340" s="11" t="s">
        <v>32</v>
      </c>
      <c r="D340" s="1" t="s">
        <v>56</v>
      </c>
      <c r="E340" s="13">
        <v>20000</v>
      </c>
      <c r="F340" s="25">
        <v>20000</v>
      </c>
    </row>
    <row r="341" spans="1:6" ht="10.5" customHeight="1">
      <c r="A341" s="59">
        <v>0.055</v>
      </c>
      <c r="B341" s="11" t="s">
        <v>32</v>
      </c>
      <c r="C341" s="11" t="s">
        <v>32</v>
      </c>
      <c r="D341" s="9" t="s">
        <v>57</v>
      </c>
      <c r="E341" s="163"/>
      <c r="F341" s="168"/>
    </row>
    <row r="342" spans="1:7" ht="10.5" customHeight="1">
      <c r="A342" s="12"/>
      <c r="B342" s="12"/>
      <c r="C342" s="12"/>
      <c r="D342" s="1" t="s">
        <v>58</v>
      </c>
      <c r="E342" s="73">
        <v>200000</v>
      </c>
      <c r="F342" s="82">
        <v>75000</v>
      </c>
      <c r="G342" s="1" t="s">
        <v>203</v>
      </c>
    </row>
    <row r="343" spans="1:7" ht="10.5" customHeight="1">
      <c r="A343" s="60">
        <v>0.056</v>
      </c>
      <c r="B343" s="11" t="s">
        <v>32</v>
      </c>
      <c r="C343" s="11" t="s">
        <v>32</v>
      </c>
      <c r="D343" s="1" t="s">
        <v>184</v>
      </c>
      <c r="E343" s="73">
        <v>100000</v>
      </c>
      <c r="F343" s="82">
        <v>200000</v>
      </c>
      <c r="G343" s="1" t="s">
        <v>204</v>
      </c>
    </row>
    <row r="344" spans="1:6" ht="10.5" customHeight="1">
      <c r="A344" s="60">
        <v>0.057</v>
      </c>
      <c r="B344" s="11" t="s">
        <v>32</v>
      </c>
      <c r="C344" s="11" t="s">
        <v>32</v>
      </c>
      <c r="D344" s="1" t="s">
        <v>60</v>
      </c>
      <c r="E344" s="73">
        <v>10000</v>
      </c>
      <c r="F344" s="82">
        <v>25000</v>
      </c>
    </row>
    <row r="345" spans="1:7" ht="10.5" customHeight="1">
      <c r="A345" s="60">
        <v>0.059</v>
      </c>
      <c r="B345" s="11" t="s">
        <v>32</v>
      </c>
      <c r="C345" s="11" t="s">
        <v>32</v>
      </c>
      <c r="D345" s="1" t="s">
        <v>73</v>
      </c>
      <c r="E345" s="73">
        <v>220000</v>
      </c>
      <c r="F345" s="82">
        <v>75000</v>
      </c>
      <c r="G345" s="1" t="s">
        <v>203</v>
      </c>
    </row>
    <row r="346" spans="1:7" ht="10.5" customHeight="1">
      <c r="A346" s="60">
        <v>0.06</v>
      </c>
      <c r="B346" s="11" t="s">
        <v>32</v>
      </c>
      <c r="C346" s="11" t="s">
        <v>32</v>
      </c>
      <c r="D346" s="1" t="s">
        <v>74</v>
      </c>
      <c r="E346" s="73">
        <v>120000</v>
      </c>
      <c r="F346" s="82">
        <v>80000</v>
      </c>
      <c r="G346" s="1" t="s">
        <v>204</v>
      </c>
    </row>
    <row r="347" spans="1:6" ht="10.5" customHeight="1">
      <c r="A347" s="59">
        <v>0.101</v>
      </c>
      <c r="B347" s="11" t="s">
        <v>32</v>
      </c>
      <c r="C347" s="11" t="s">
        <v>32</v>
      </c>
      <c r="D347" s="1" t="s">
        <v>62</v>
      </c>
      <c r="E347" s="73">
        <v>25000</v>
      </c>
      <c r="F347" s="82">
        <v>25000</v>
      </c>
    </row>
    <row r="348" spans="1:7" ht="10.5" customHeight="1">
      <c r="A348" s="59">
        <v>0.113</v>
      </c>
      <c r="B348" s="11" t="s">
        <v>32</v>
      </c>
      <c r="C348" s="11" t="s">
        <v>32</v>
      </c>
      <c r="D348" s="71" t="s">
        <v>205</v>
      </c>
      <c r="E348" s="73">
        <v>320000</v>
      </c>
      <c r="F348" s="156" t="s">
        <v>32</v>
      </c>
      <c r="G348" s="1" t="s">
        <v>61</v>
      </c>
    </row>
    <row r="349" spans="1:6" ht="10.5" customHeight="1">
      <c r="A349" s="59">
        <v>0.176</v>
      </c>
      <c r="B349" s="11" t="s">
        <v>32</v>
      </c>
      <c r="C349" s="11" t="s">
        <v>32</v>
      </c>
      <c r="D349" s="1" t="s">
        <v>76</v>
      </c>
      <c r="E349" s="73">
        <v>25000</v>
      </c>
      <c r="F349" s="82">
        <v>40000</v>
      </c>
    </row>
    <row r="350" spans="1:6" ht="10.5" customHeight="1">
      <c r="A350" s="59">
        <v>0.199</v>
      </c>
      <c r="B350" s="11" t="s">
        <v>32</v>
      </c>
      <c r="C350" s="11" t="s">
        <v>32</v>
      </c>
      <c r="D350" s="1" t="s">
        <v>64</v>
      </c>
      <c r="E350" s="73">
        <v>46000</v>
      </c>
      <c r="F350" s="82">
        <v>46000</v>
      </c>
    </row>
    <row r="351" spans="1:7" ht="12.75" customHeight="1">
      <c r="A351" s="8"/>
      <c r="B351" s="8"/>
      <c r="C351" s="8"/>
      <c r="D351" s="3" t="s">
        <v>65</v>
      </c>
      <c r="E351" s="162">
        <f>SUM(E337:E350)</f>
        <v>1241000</v>
      </c>
      <c r="F351" s="75">
        <f>SUM(F337:F350)</f>
        <v>741000</v>
      </c>
      <c r="G351" s="18"/>
    </row>
    <row r="352" spans="1:7" ht="12.75">
      <c r="A352" s="8"/>
      <c r="B352" s="8"/>
      <c r="C352" s="8"/>
      <c r="E352" s="47"/>
      <c r="F352" s="48"/>
      <c r="G352" s="18"/>
    </row>
    <row r="353" spans="1:7" ht="12.75">
      <c r="A353" s="164"/>
      <c r="B353" s="164"/>
      <c r="C353" s="164"/>
      <c r="D353" s="164" t="s">
        <v>68</v>
      </c>
      <c r="E353" s="165">
        <f>SUM(E333+E351)</f>
        <v>1631000</v>
      </c>
      <c r="F353" s="61">
        <f>SUM(F333+F351)</f>
        <v>1106000</v>
      </c>
      <c r="G353" s="22"/>
    </row>
    <row r="354" ht="12.75">
      <c r="A354" s="18" t="s">
        <v>47</v>
      </c>
    </row>
    <row r="355" spans="1:7" ht="9.75" customHeight="1">
      <c r="A355" s="169" t="s">
        <v>213</v>
      </c>
      <c r="B355" s="169"/>
      <c r="C355" s="169"/>
      <c r="D355" s="169"/>
      <c r="E355" s="64"/>
      <c r="F355" s="65"/>
      <c r="G355" s="33"/>
    </row>
  </sheetData>
  <sheetProtection/>
  <mergeCells count="8">
    <mergeCell ref="F1:G1"/>
    <mergeCell ref="A60:G60"/>
    <mergeCell ref="A3:G3"/>
    <mergeCell ref="A204:G204"/>
    <mergeCell ref="A246:G246"/>
    <mergeCell ref="A297:G297"/>
    <mergeCell ref="A112:G112"/>
    <mergeCell ref="A165:G165"/>
  </mergeCells>
  <printOptions/>
  <pageMargins left="0.5" right="0.5" top="0.5" bottom="0.5" header="0.5" footer="0.5"/>
  <pageSetup horizontalDpi="180" verticalDpi="180" orientation="portrait" paperSize="9" r:id="rId2"/>
  <headerFooter alignWithMargins="0">
    <oddHeader>&amp;C&amp;11EXPENDITURE</oddHeader>
  </headerFooter>
  <rowBreaks count="6" manualBreakCount="6">
    <brk id="57" max="255" man="1"/>
    <brk id="109" max="255" man="1"/>
    <brk id="162" max="255" man="1"/>
    <brk id="201" max="255" man="1"/>
    <brk id="243" max="255" man="1"/>
    <brk id="2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2007-06-11T14:25:03Z</cp:lastPrinted>
  <dcterms:created xsi:type="dcterms:W3CDTF">2000-01-07T21:07:32Z</dcterms:created>
  <dcterms:modified xsi:type="dcterms:W3CDTF">2007-06-15T07:15:05Z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83200.0000000000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