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9375" windowHeight="4965" tabRatio="605" activeTab="0"/>
  </bookViews>
  <sheets>
    <sheet name="PMO" sheetId="1" r:id="rId1"/>
    <sheet name="program" sheetId="2" r:id="rId2"/>
  </sheets>
  <definedNames>
    <definedName name="_xlnm.Print_Area" localSheetId="0">'PMO'!$A$1:$G$608</definedName>
  </definedNames>
  <calcPr fullCalcOnLoad="1"/>
</workbook>
</file>

<file path=xl/sharedStrings.xml><?xml version="1.0" encoding="utf-8"?>
<sst xmlns="http://schemas.openxmlformats.org/spreadsheetml/2006/main" count="1563" uniqueCount="459">
  <si>
    <t xml:space="preserve">VOTE  2-1.  PRIME MINISTER'S OFFICE </t>
  </si>
  <si>
    <t>Estimates (Rs)</t>
  </si>
  <si>
    <t>02-101.</t>
  </si>
  <si>
    <t xml:space="preserve">    A. Personal Emoluments</t>
  </si>
  <si>
    <t xml:space="preserve">    B. Other Charges Recurrent</t>
  </si>
  <si>
    <t>02-102.</t>
  </si>
  <si>
    <t>02-103.</t>
  </si>
  <si>
    <t>02-104.</t>
  </si>
  <si>
    <t xml:space="preserve">TOTAL VOTE 2-1  </t>
  </si>
  <si>
    <t>Establishment</t>
  </si>
  <si>
    <t>Item No.</t>
  </si>
  <si>
    <t>DETAILS</t>
  </si>
  <si>
    <t>02-101.001</t>
  </si>
  <si>
    <t>A.  Personal Emoluments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</si>
  <si>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</si>
  <si>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</si>
  <si>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</si>
  <si>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</si>
  <si>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</si>
  <si>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</si>
  <si>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</si>
  <si>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</si>
  <si>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</si>
  <si>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</si>
  <si>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Deputy Principal Private Secretary 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</si>
  <si>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</si>
  <si>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</si>
  <si>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</si>
  <si>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</si>
  <si>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</si>
  <si>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</si>
  <si>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</si>
  <si>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</si>
  <si>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</si>
  <si>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</si>
  <si>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</si>
  <si>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</si>
  <si>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--</t>
  </si>
  <si>
    <t>(23)</t>
  </si>
  <si>
    <t>(24)</t>
  </si>
  <si>
    <t>(25)</t>
  </si>
  <si>
    <t>See inside front cover for significance of symbols and abbreviations.</t>
  </si>
  <si>
    <r>
      <t xml:space="preserve">Vote  2-1.  Prime Minister's Office - </t>
    </r>
    <r>
      <rPr>
        <i/>
        <sz val="10"/>
        <rFont val="Times New Roman"/>
        <family val="0"/>
      </rPr>
      <t>continued</t>
    </r>
  </si>
  <si>
    <t>Acting allowance</t>
  </si>
  <si>
    <t>Duty allowance</t>
  </si>
  <si>
    <t>House allowance</t>
  </si>
  <si>
    <t>Secretariat allowance</t>
  </si>
  <si>
    <t>Extra assistance</t>
  </si>
  <si>
    <t>Extra remuneration</t>
  </si>
  <si>
    <t>Overtime</t>
  </si>
  <si>
    <t>End-of-year bonus</t>
  </si>
  <si>
    <t>TOTAL PERSONAL EMOLUMENTS</t>
  </si>
  <si>
    <t>B. Other Charges Recurrent</t>
  </si>
  <si>
    <t>Other Staff Costs</t>
  </si>
  <si>
    <t>02-101.002</t>
  </si>
  <si>
    <t>Wages</t>
  </si>
  <si>
    <t>.003</t>
  </si>
  <si>
    <t>Travelling and transport</t>
  </si>
  <si>
    <t>.010</t>
  </si>
  <si>
    <t>Staff welfare</t>
  </si>
  <si>
    <t>TOTAL OTHER STAFF COSTS</t>
  </si>
  <si>
    <t>Other Goods and Services</t>
  </si>
  <si>
    <t>02-101.050</t>
  </si>
  <si>
    <t>Office expenses and incidentals</t>
  </si>
  <si>
    <t>.051</t>
  </si>
  <si>
    <t>.053</t>
  </si>
  <si>
    <t>Maintenance and running of vehicles</t>
  </si>
  <si>
    <t>.054</t>
  </si>
  <si>
    <t>Office equipment and furniture</t>
  </si>
  <si>
    <t>M</t>
  </si>
  <si>
    <t>.055</t>
  </si>
  <si>
    <t>Maintenance of buildings, grounds, plant and</t>
  </si>
  <si>
    <t>equipment</t>
  </si>
  <si>
    <t>.056</t>
  </si>
  <si>
    <t>Training of staff</t>
  </si>
  <si>
    <t>.057</t>
  </si>
  <si>
    <t>I.T. facilities</t>
  </si>
  <si>
    <t>.101</t>
  </si>
  <si>
    <t>Uniforms</t>
  </si>
  <si>
    <t>.110</t>
  </si>
  <si>
    <t>Government hospitality</t>
  </si>
  <si>
    <t>.119</t>
  </si>
  <si>
    <t>Ceremonials and ceremonies</t>
  </si>
  <si>
    <t>.120</t>
  </si>
  <si>
    <t>State visits of foreign Heads of State and visits of</t>
  </si>
  <si>
    <t>other Dignitaries</t>
  </si>
  <si>
    <t>.121</t>
  </si>
  <si>
    <t>National Day celebrations</t>
  </si>
  <si>
    <t>.151</t>
  </si>
  <si>
    <t>.186</t>
  </si>
  <si>
    <t>TOTAL OTHER GOODS AND SERVICES</t>
  </si>
  <si>
    <t>Contributions and Benefits</t>
  </si>
  <si>
    <t>TOTAL CONTRIBUTIONS AND BENEFITS</t>
  </si>
  <si>
    <t>TOTAL OTHER CHARGES RECURRENT</t>
  </si>
  <si>
    <t xml:space="preserve">   B.  Other Charges Recurrent</t>
  </si>
  <si>
    <t>Fees to Chairman and Members of Boards</t>
  </si>
  <si>
    <t>and Committees</t>
  </si>
  <si>
    <t>Telephone bills</t>
  </si>
  <si>
    <t>.059</t>
  </si>
  <si>
    <t>Electricity charges</t>
  </si>
  <si>
    <t>.060</t>
  </si>
  <si>
    <t>Water rates</t>
  </si>
  <si>
    <t>.061</t>
  </si>
  <si>
    <t>Publications</t>
  </si>
  <si>
    <t>.167</t>
  </si>
  <si>
    <t>.176</t>
  </si>
  <si>
    <t>Printing and stationery</t>
  </si>
  <si>
    <t>.012</t>
  </si>
  <si>
    <t>Research and Communication Unit</t>
  </si>
  <si>
    <t>Defence and Home Affairs</t>
  </si>
  <si>
    <t>Cabinet Office</t>
  </si>
  <si>
    <t>DEFENCE AND HOME AFFAIRS</t>
  </si>
  <si>
    <t>CABINET OFFICE</t>
  </si>
  <si>
    <t>02-102.001</t>
  </si>
  <si>
    <t>02-102.002</t>
  </si>
  <si>
    <t>02-102.050</t>
  </si>
  <si>
    <t>Household staff allowance</t>
  </si>
  <si>
    <t>.288</t>
  </si>
  <si>
    <t>.289</t>
  </si>
  <si>
    <t>NATIONAL SECURITY SERVICES</t>
  </si>
  <si>
    <t>Grant to the Mauritius Oceanography Institute</t>
  </si>
  <si>
    <t>National Security Services</t>
  </si>
  <si>
    <t>PRIVATE OFFICE AND CEREMONIALS</t>
  </si>
  <si>
    <t>FORENSIC  SCIENCE  LABORATORY</t>
  </si>
  <si>
    <t>02-105.001</t>
  </si>
  <si>
    <t>A. Personal Emoluments</t>
  </si>
  <si>
    <t>02-105.003</t>
  </si>
  <si>
    <t>02-105.050</t>
  </si>
  <si>
    <t>.104</t>
  </si>
  <si>
    <t>.199</t>
  </si>
  <si>
    <t>Other operating expenses</t>
  </si>
  <si>
    <r>
      <t xml:space="preserve">Vote 2-1.  Prime Minister's Office - </t>
    </r>
    <r>
      <rPr>
        <i/>
        <sz val="10"/>
        <rFont val="Times New Roman"/>
        <family val="0"/>
      </rPr>
      <t>continued</t>
    </r>
  </si>
  <si>
    <t>PAY RESEARCH BUREAU</t>
  </si>
  <si>
    <t>02-106.001</t>
  </si>
  <si>
    <t xml:space="preserve"> </t>
  </si>
  <si>
    <t>02-106.003</t>
  </si>
  <si>
    <t>02-106.050</t>
  </si>
  <si>
    <t>.052</t>
  </si>
  <si>
    <t>Rent</t>
  </si>
  <si>
    <r>
      <t xml:space="preserve">Vote 2-1.    Prime Minister's Office - </t>
    </r>
    <r>
      <rPr>
        <i/>
        <sz val="10"/>
        <rFont val="Times New Roman"/>
        <family val="0"/>
      </rPr>
      <t xml:space="preserve">continued </t>
    </r>
    <r>
      <rPr>
        <b/>
        <sz val="10"/>
        <rFont val="Times New Roman"/>
        <family val="0"/>
      </rPr>
      <t xml:space="preserve">  </t>
    </r>
  </si>
  <si>
    <t xml:space="preserve">CIVIL  STATUS  DIVISION </t>
  </si>
  <si>
    <t>02-107.001</t>
  </si>
  <si>
    <t>Extra duty allowance</t>
  </si>
  <si>
    <t>B.   Other Charges Recurrent</t>
  </si>
  <si>
    <t>02-107.003</t>
  </si>
  <si>
    <t>02-107.050</t>
  </si>
  <si>
    <t xml:space="preserve">Other operating expenses </t>
  </si>
  <si>
    <t>Grant to Muslim Family Council</t>
  </si>
  <si>
    <t>GOVERNMENT INFORMATION  SERVICE</t>
  </si>
  <si>
    <t>02-108.001</t>
  </si>
  <si>
    <t xml:space="preserve"> INFORMATION SECTION</t>
  </si>
  <si>
    <t xml:space="preserve">AUDIO-VISUAL SECTION </t>
  </si>
  <si>
    <t>OVERSEAS NEWS SECTION</t>
  </si>
  <si>
    <t>B.  Other Charges Recurrent</t>
  </si>
  <si>
    <t>02-108.003</t>
  </si>
  <si>
    <t>02-108.050</t>
  </si>
  <si>
    <t xml:space="preserve">Seminars </t>
  </si>
  <si>
    <t>.129</t>
  </si>
  <si>
    <t>News service</t>
  </si>
  <si>
    <t>.130</t>
  </si>
  <si>
    <t>Press notices</t>
  </si>
  <si>
    <t>Media Trust Fund</t>
  </si>
  <si>
    <t>02-105.353</t>
  </si>
  <si>
    <t>02-105.</t>
  </si>
  <si>
    <t>02-106.</t>
  </si>
  <si>
    <t>02-107.</t>
  </si>
  <si>
    <t>02-108.</t>
  </si>
  <si>
    <t>Government Information Service</t>
  </si>
  <si>
    <t>Forensic Science Laboratory</t>
  </si>
  <si>
    <t>Pay Research Bureau</t>
  </si>
  <si>
    <t>Civil Status Division</t>
  </si>
  <si>
    <t>Private Office and Ceremonials</t>
  </si>
  <si>
    <t>f(1)</t>
  </si>
  <si>
    <t>Running costs of the Narcotics Bureau</t>
  </si>
  <si>
    <t>Running costs of the Security Unit</t>
  </si>
  <si>
    <t>02-103.001</t>
  </si>
  <si>
    <t>02-103.002</t>
  </si>
  <si>
    <t>02-103.050</t>
  </si>
  <si>
    <t>02-104.152</t>
  </si>
  <si>
    <t xml:space="preserve">Maintenance of buildings, grounds, plant and </t>
  </si>
  <si>
    <t>Officer-in-charge (National Identity Card Unit)</t>
  </si>
  <si>
    <t>(02 00 96)</t>
  </si>
  <si>
    <t xml:space="preserve">Permanent Secretary (02 00 85) </t>
  </si>
  <si>
    <t>Principal Assistant Secretary (02 68 75)</t>
  </si>
  <si>
    <t>Assistant Secretary (02 43 63)</t>
  </si>
  <si>
    <t>Higher Executive Officer (08 40 50)</t>
  </si>
  <si>
    <t>Executive Officer (08 28 45)</t>
  </si>
  <si>
    <t>Clerical Officer/Higher Clerical Officer ( 08 17 41)</t>
  </si>
  <si>
    <t>Personal Secretary (08 49 57)</t>
  </si>
  <si>
    <t>Confidential Secretary (08 33 50)</t>
  </si>
  <si>
    <t>Word Processing Operator (08 16 40)</t>
  </si>
  <si>
    <t>Driver (24 11 32)</t>
  </si>
  <si>
    <t>Head Office Attendant (24 26 33)</t>
  </si>
  <si>
    <t>Office Attendant (24 08 25)</t>
  </si>
  <si>
    <t>Permanent Secretary (02 00 85)</t>
  </si>
  <si>
    <t>Clerical Officer/Higher Clerical Officer (08 17 41)</t>
  </si>
  <si>
    <t>National Security Adviser (02 00 82)</t>
  </si>
  <si>
    <t>Principal Co-ordinator, Security Matters (02 64 70)</t>
  </si>
  <si>
    <t>Office Supervisor (08 36 47)</t>
  </si>
  <si>
    <t>Receptionist/Guide (08 15 41)</t>
  </si>
  <si>
    <t>Receptionist/Telephone Operator (22 10 35)</t>
  </si>
  <si>
    <t>Liftman (24 05 23)</t>
  </si>
  <si>
    <t>General Worker (24 01 17)</t>
  </si>
  <si>
    <t xml:space="preserve">Principal Assistant Secretary (02 68 75)                     </t>
  </si>
  <si>
    <t>Stores Attendant (24 05 23)</t>
  </si>
  <si>
    <t>Director,Information Services (10 00 78)</t>
  </si>
  <si>
    <t>Assistant Director,Information Services (10 68 75)</t>
  </si>
  <si>
    <t>Principal Information Officer (10 64 70)</t>
  </si>
  <si>
    <t>Information Officer (10 43 63)</t>
  </si>
  <si>
    <t>Publicity Officer (10 34 45)</t>
  </si>
  <si>
    <t>Assistant  Publicity Officer (10 18 42)</t>
  </si>
  <si>
    <t>Head News Officer Cadre (10 46 51)</t>
  </si>
  <si>
    <t>Senior News Officer (10 34 48)</t>
  </si>
  <si>
    <t>Chief Forensic Scientist (19 64 70)</t>
  </si>
  <si>
    <t>Senior Forensic Technologist (19 50 58)</t>
  </si>
  <si>
    <t>Forensic Technician (19 28 48)</t>
  </si>
  <si>
    <t>Senior Laboratory Attendant (24 28 43)</t>
  </si>
  <si>
    <t xml:space="preserve">Director (02 00 91) </t>
  </si>
  <si>
    <t>Deputy Director (02 00 82)</t>
  </si>
  <si>
    <t>Principal Job Analyst (02 68 75)</t>
  </si>
  <si>
    <t>Job Analyst (02 64 70)</t>
  </si>
  <si>
    <t xml:space="preserve">Job Analyst's Assistant (02 57 66) </t>
  </si>
  <si>
    <t>Survey Officer (02 43 63)</t>
  </si>
  <si>
    <t xml:space="preserve">Senior Civil Status Officer (18 36 46) </t>
  </si>
  <si>
    <t xml:space="preserve">Civil Status Officer (18 17 41) </t>
  </si>
  <si>
    <t>(08 47 54)</t>
  </si>
  <si>
    <t>Clerk Assistant (08 11 37)</t>
  </si>
  <si>
    <t>Machine Minder (Bindery) (16 14 39)</t>
  </si>
  <si>
    <t>Senior Forensic Scientist (19 57 66)</t>
  </si>
  <si>
    <t>Forensic Scientist (19 44 63)</t>
  </si>
  <si>
    <t xml:space="preserve">Principal Private Secretary </t>
  </si>
  <si>
    <t>Co-ordinator, Security Matters (02 52 66)</t>
  </si>
  <si>
    <t>Forensic Technologist (19 45 53)</t>
  </si>
  <si>
    <t>Laboratory Attendant (24 12 37)</t>
  </si>
  <si>
    <t>News Officer (10 19 43)</t>
  </si>
  <si>
    <t>Senior Information Officer (10 57 66)</t>
  </si>
  <si>
    <t>Senior Chief Executive (02 00 91)</t>
  </si>
  <si>
    <t>Senior Assistant Secretary (02 57 66)</t>
  </si>
  <si>
    <t>(26)</t>
  </si>
  <si>
    <t>.416</t>
  </si>
  <si>
    <t>Secretary (Pay Research Bureau) (02 52 59)</t>
  </si>
  <si>
    <t>Prime Minister's Children's Fund</t>
  </si>
  <si>
    <t>Contribution to Local Organisation(s)</t>
  </si>
  <si>
    <t>Audio-Visual Officer</t>
  </si>
  <si>
    <t>(1) Allowances provided by the National Assembly (Allowances) Act, 1973 as subsequently amended.</t>
  </si>
  <si>
    <t>.196</t>
  </si>
  <si>
    <t>Operation costs Data Protection Office</t>
  </si>
  <si>
    <r>
      <t xml:space="preserve">B. Other Charges Recurrent - </t>
    </r>
    <r>
      <rPr>
        <i/>
        <sz val="10"/>
        <rFont val="Times New Roman"/>
        <family val="1"/>
      </rPr>
      <t>continued</t>
    </r>
  </si>
  <si>
    <t>Carried over</t>
  </si>
  <si>
    <r>
      <t xml:space="preserve">A. Personal Emoluments - </t>
    </r>
    <r>
      <rPr>
        <i/>
        <sz val="10"/>
        <rFont val="Times New Roman"/>
        <family val="1"/>
      </rPr>
      <t>continued</t>
    </r>
  </si>
  <si>
    <t>Brought forward</t>
  </si>
  <si>
    <t>Contribution to State Property Development Co. Ltd</t>
  </si>
  <si>
    <t xml:space="preserve">  </t>
  </si>
  <si>
    <t>Conference and Social Functions Manager (02 65 70)</t>
  </si>
  <si>
    <t>Director, Forensic Science Laboratory (19 73 75)</t>
  </si>
  <si>
    <t>Registrar of Civil Status (18 68 75)</t>
  </si>
  <si>
    <t>Deputy Registrar of Civil Status (18 54 63)</t>
  </si>
  <si>
    <t>Principal Civil Status Officer (18 44 54)</t>
  </si>
  <si>
    <t>Secretary to Cabinet and Head of the Civil Service</t>
  </si>
  <si>
    <t xml:space="preserve">Senior Executive (Generalist) </t>
  </si>
  <si>
    <t>(02 78 80 / 02 72 76 / 02 66 71)</t>
  </si>
  <si>
    <t>Data Protection Commissioner (02 00 82)</t>
  </si>
  <si>
    <t>Allowance to Forensic Staff</t>
  </si>
  <si>
    <t>Conferences, seminars and official functions</t>
  </si>
  <si>
    <t>Statistician/Senior Statistician (20 46 66)</t>
  </si>
  <si>
    <t>2006-2007</t>
  </si>
  <si>
    <t>Grant to Mauritius Research Council</t>
  </si>
  <si>
    <t>.065</t>
  </si>
  <si>
    <t>.604</t>
  </si>
  <si>
    <t>.457</t>
  </si>
  <si>
    <t>.650</t>
  </si>
  <si>
    <t>02-108.605</t>
  </si>
  <si>
    <t>Apparatuses and supplies</t>
  </si>
  <si>
    <t>.112</t>
  </si>
  <si>
    <t xml:space="preserve">Postage </t>
  </si>
  <si>
    <t>Postage</t>
  </si>
  <si>
    <t>Head, Audio-Visual Production Officer Cadre</t>
  </si>
  <si>
    <t xml:space="preserve"> (10 41 51)</t>
  </si>
  <si>
    <t>Senior Audio-Visual Production Officer (10 34 45)</t>
  </si>
  <si>
    <t>Audio-Visual Production Officer (10 18 42)</t>
  </si>
  <si>
    <t xml:space="preserve">Expenses incurred i.c.w. the visit of chagossians to </t>
  </si>
  <si>
    <t>Chagos Archipelago</t>
  </si>
  <si>
    <t>.325</t>
  </si>
  <si>
    <t>02-103.320</t>
  </si>
  <si>
    <t>Grant to National Adoption Council</t>
  </si>
  <si>
    <t xml:space="preserve">Expenses related to Bio-Medical Research and </t>
  </si>
  <si>
    <t>Technological Innovation</t>
  </si>
  <si>
    <t>.703</t>
  </si>
  <si>
    <t>Contribution to International Organisation</t>
  </si>
  <si>
    <t>for Migration</t>
  </si>
  <si>
    <t>The Prime Minister (Rs 1,407,000)</t>
  </si>
  <si>
    <t>2007-2008</t>
  </si>
  <si>
    <t>Supernumerary Principal Assistant Secretary (02 68 75)</t>
  </si>
  <si>
    <t>f(2)</t>
  </si>
  <si>
    <t>Temporary Assistant Secretary (02 43 63)</t>
  </si>
  <si>
    <t>(27)</t>
  </si>
  <si>
    <r>
      <t xml:space="preserve">A. Personal Emoluments - </t>
    </r>
    <r>
      <rPr>
        <i/>
        <sz val="10"/>
        <rFont val="Times New Roman"/>
        <family val="0"/>
      </rPr>
      <t>continued</t>
    </r>
  </si>
  <si>
    <t>General Assistant (25 12 33)</t>
  </si>
  <si>
    <t>(28)</t>
  </si>
  <si>
    <t>ia</t>
  </si>
  <si>
    <t>Expenses related to HIV/AIDS Secretariat</t>
  </si>
  <si>
    <t>Expenses related to Central Authority for Adoption</t>
  </si>
  <si>
    <t>)M</t>
  </si>
  <si>
    <t>)</t>
  </si>
  <si>
    <t xml:space="preserve">National Security Services </t>
  </si>
  <si>
    <t>Description</t>
  </si>
  <si>
    <t>Estimates 2007-2008 Rs</t>
  </si>
  <si>
    <t>Personal Emoluments</t>
  </si>
  <si>
    <t>02-101.003</t>
  </si>
  <si>
    <t>02-101.010</t>
  </si>
  <si>
    <t>02-101.012</t>
  </si>
  <si>
    <t>02-101.051</t>
  </si>
  <si>
    <t>02-101.052</t>
  </si>
  <si>
    <t>02-101.053</t>
  </si>
  <si>
    <t>02-101.054</t>
  </si>
  <si>
    <t>02-101.055</t>
  </si>
  <si>
    <t>02-101.056</t>
  </si>
  <si>
    <t>02-101.057</t>
  </si>
  <si>
    <t>02-101.061</t>
  </si>
  <si>
    <t>02-101.101</t>
  </si>
  <si>
    <t>02-101.167</t>
  </si>
  <si>
    <t>02-101.176</t>
  </si>
  <si>
    <t>Maintenance of buildings, grounds, plant and equipment</t>
  </si>
  <si>
    <t>02-102.003</t>
  </si>
  <si>
    <t>02-102.010</t>
  </si>
  <si>
    <t>02-102.012</t>
  </si>
  <si>
    <t>State visits of foreign Heads of State and visits of other Dignitaries</t>
  </si>
  <si>
    <t>02-102.051</t>
  </si>
  <si>
    <t>02-102.053</t>
  </si>
  <si>
    <t>02-102.054</t>
  </si>
  <si>
    <t>02-102.055</t>
  </si>
  <si>
    <t>02-102.056</t>
  </si>
  <si>
    <t>02-102.057</t>
  </si>
  <si>
    <t>02-102.061</t>
  </si>
  <si>
    <t>02-102.101</t>
  </si>
  <si>
    <t>02-102.110</t>
  </si>
  <si>
    <t>02-102.112</t>
  </si>
  <si>
    <t>02-102.120</t>
  </si>
  <si>
    <t>02-102.121</t>
  </si>
  <si>
    <t>02-102.167</t>
  </si>
  <si>
    <t>02-102.176</t>
  </si>
  <si>
    <t>02-102.186</t>
  </si>
  <si>
    <t>02-103.003</t>
  </si>
  <si>
    <t>02-103.010</t>
  </si>
  <si>
    <t>02-103.012</t>
  </si>
  <si>
    <t>Fees to Chairman and Members of Boards and Committees</t>
  </si>
  <si>
    <t>02-103.051</t>
  </si>
  <si>
    <t>02-103.053</t>
  </si>
  <si>
    <t>02-103.054</t>
  </si>
  <si>
    <t>02-103.055</t>
  </si>
  <si>
    <t>02-103.056</t>
  </si>
  <si>
    <t>02-103.057</t>
  </si>
  <si>
    <t>02-103.059</t>
  </si>
  <si>
    <t>02-103.060</t>
  </si>
  <si>
    <t>02-103.061</t>
  </si>
  <si>
    <t>02-103.065</t>
  </si>
  <si>
    <t>02-103.101</t>
  </si>
  <si>
    <t>02-103.151</t>
  </si>
  <si>
    <t>02-103.167</t>
  </si>
  <si>
    <t>02-103.176</t>
  </si>
  <si>
    <t>02-103.196</t>
  </si>
  <si>
    <t>02-103.288</t>
  </si>
  <si>
    <t>02-103.289</t>
  </si>
  <si>
    <t>02-103.325</t>
  </si>
  <si>
    <t>02-103.416</t>
  </si>
  <si>
    <t>02-103.457</t>
  </si>
  <si>
    <t>02-103.604</t>
  </si>
  <si>
    <t>02-103.650</t>
  </si>
  <si>
    <t>02-103.703</t>
  </si>
  <si>
    <t>Contribution to International Organisation for Migration</t>
  </si>
  <si>
    <t>02-105.010</t>
  </si>
  <si>
    <t>02-105.012</t>
  </si>
  <si>
    <t>02-105.051</t>
  </si>
  <si>
    <t>02-105.053</t>
  </si>
  <si>
    <t>02-105.054</t>
  </si>
  <si>
    <t>02-105.055</t>
  </si>
  <si>
    <t>02-105.056</t>
  </si>
  <si>
    <t>02-105.057</t>
  </si>
  <si>
    <t>02-105.061</t>
  </si>
  <si>
    <t>02-105.101</t>
  </si>
  <si>
    <t>02-105.119</t>
  </si>
  <si>
    <t>02-105.129</t>
  </si>
  <si>
    <t>02-105.130</t>
  </si>
  <si>
    <t>02-105.167</t>
  </si>
  <si>
    <t>02-105.176</t>
  </si>
  <si>
    <t>02-105.199</t>
  </si>
  <si>
    <t>02-106.010</t>
  </si>
  <si>
    <t>02-106.012</t>
  </si>
  <si>
    <t>02-106.051</t>
  </si>
  <si>
    <t>02-106.053</t>
  </si>
  <si>
    <t>02-106.054</t>
  </si>
  <si>
    <t>02-106.055</t>
  </si>
  <si>
    <t>02-106.056</t>
  </si>
  <si>
    <t>02-106.057</t>
  </si>
  <si>
    <t>02-106.059</t>
  </si>
  <si>
    <t>02-106.060</t>
  </si>
  <si>
    <t>02-106.061</t>
  </si>
  <si>
    <t>02-106.101</t>
  </si>
  <si>
    <t>02-106.104</t>
  </si>
  <si>
    <t>02-106.176</t>
  </si>
  <si>
    <t>02-106.199</t>
  </si>
  <si>
    <t>02-107.010</t>
  </si>
  <si>
    <t>02-107.012</t>
  </si>
  <si>
    <t>02-107.051</t>
  </si>
  <si>
    <t>02-107.052</t>
  </si>
  <si>
    <t>02-107.053</t>
  </si>
  <si>
    <t>02-107.054</t>
  </si>
  <si>
    <t>02-107.055</t>
  </si>
  <si>
    <t>02-107.056</t>
  </si>
  <si>
    <t>02-107.057</t>
  </si>
  <si>
    <t>02-107.059</t>
  </si>
  <si>
    <t>02-107.060</t>
  </si>
  <si>
    <t>02-107.061</t>
  </si>
  <si>
    <t>02-107.101</t>
  </si>
  <si>
    <t>02-107.176</t>
  </si>
  <si>
    <t>02-108.010</t>
  </si>
  <si>
    <t>02-108.012</t>
  </si>
  <si>
    <t>02-108.051</t>
  </si>
  <si>
    <t>02-108.052</t>
  </si>
  <si>
    <t>02-108.054</t>
  </si>
  <si>
    <t>02-108.055</t>
  </si>
  <si>
    <t>02-108.056</t>
  </si>
  <si>
    <t>02-108.057</t>
  </si>
  <si>
    <t>02-108.059</t>
  </si>
  <si>
    <t>02-108.060</t>
  </si>
  <si>
    <t>02-108.101</t>
  </si>
  <si>
    <t>02-108.167</t>
  </si>
  <si>
    <t>02-108.199</t>
  </si>
  <si>
    <t>02-108.176</t>
  </si>
  <si>
    <t>.276</t>
  </si>
  <si>
    <t>.237</t>
  </si>
  <si>
    <t>02-103.276</t>
  </si>
  <si>
    <t>02-103.237</t>
  </si>
  <si>
    <t>(2) Posts formerly shown under Vote 2-7 "Ministry of Civil Service and Administrative Reforms".</t>
  </si>
  <si>
    <r>
      <t>National HIV/AIDS Coordinator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(09 00 78)</t>
    </r>
  </si>
  <si>
    <r>
      <t xml:space="preserve">Monitoring and Evaluation Specialist </t>
    </r>
    <r>
      <rPr>
        <sz val="10"/>
        <rFont val="Times New Roman"/>
        <family val="1"/>
      </rPr>
      <t>(19 48 66)</t>
    </r>
  </si>
  <si>
    <t>Special Clerical Officer (08 28 44)</t>
  </si>
  <si>
    <t>Senior Word Processing Operator (08 26 44)</t>
  </si>
  <si>
    <t>Senior Office Attendant (24 17 28)</t>
  </si>
  <si>
    <t>(29)</t>
  </si>
  <si>
    <t>(30)</t>
  </si>
  <si>
    <t>(31)</t>
  </si>
  <si>
    <t>(1)  Posts formerly shown under Vote 2-7 "Ministry of Civil Service and Administrative Reforms".</t>
  </si>
  <si>
    <t>(1)  Post formerly shown under Vote 2-7 "Ministry of Civil Service and Administrative Reforms".</t>
  </si>
  <si>
    <t>f(3)</t>
  </si>
  <si>
    <t>(1)  Post now shown under Vote 2-3 "Police".</t>
  </si>
  <si>
    <t>(2)  Posts formerly shown under Vote 2-7 "Ministry of Civil Service and Administrative Reforms".</t>
  </si>
  <si>
    <t xml:space="preserve">       and one under Vote 2-8 "Ministry of Rodrigues and Outer Islands".</t>
  </si>
  <si>
    <t>(2)  Post formerly shown under Vote 2-7 "Ministry of Civil Service and Administrative Reforms".</t>
  </si>
  <si>
    <t>(1)  One post of Higher Executive Officer and one post of Word Processing Operator now shown under Vote 1-4 "National Assembly".</t>
  </si>
  <si>
    <t xml:space="preserve">(3)  One post formerly shown under Vote 5-1 "Deputy Prime Minister's Office, Ministry of Finance &amp; Economic Development" </t>
  </si>
  <si>
    <t>.096</t>
  </si>
  <si>
    <t>02-102.096</t>
  </si>
  <si>
    <t>SADC Summit Conference on Poverty and Development</t>
  </si>
  <si>
    <t xml:space="preserve">SADC Summit Conference on Poverty </t>
  </si>
  <si>
    <t>and Development</t>
  </si>
  <si>
    <t>.087</t>
  </si>
  <si>
    <t>Women and Children's Solidarity Programme</t>
  </si>
  <si>
    <t>02-103.087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</si>
</sst>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0"/>
    <numFmt numFmtId="17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right"/>
    </xf>
    <xf numFmtId="1" fontId="5" fillId="0" borderId="2" xfId="0" applyNumberFormat="1" applyFont="1" applyBorder="1" applyAlignment="1" quotePrefix="1">
      <alignment horizontal="right"/>
    </xf>
    <xf numFmtId="0" fontId="6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8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8" fillId="0" borderId="6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3" fontId="5" fillId="0" borderId="6" xfId="0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2" xfId="0" applyNumberFormat="1" applyFont="1" applyBorder="1" applyAlignment="1" quotePrefix="1">
      <alignment horizontal="right"/>
    </xf>
    <xf numFmtId="0" fontId="4" fillId="0" borderId="6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5" xfId="0" applyFont="1" applyBorder="1" applyAlignment="1" quotePrefix="1">
      <alignment horizontal="right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0" fontId="6" fillId="0" borderId="6" xfId="0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 horizontal="right" vertical="center"/>
    </xf>
    <xf numFmtId="3" fontId="4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7" xfId="0" applyNumberFormat="1" applyFont="1" applyBorder="1" applyAlignment="1">
      <alignment/>
    </xf>
    <xf numFmtId="0" fontId="6" fillId="0" borderId="3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1" xfId="0" applyFont="1" applyBorder="1" applyAlignment="1">
      <alignment vertical="center"/>
    </xf>
    <xf numFmtId="0" fontId="6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6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7" fillId="0" borderId="11" xfId="0" applyFont="1" applyBorder="1" applyAlignment="1">
      <alignment/>
    </xf>
    <xf numFmtId="0" fontId="6" fillId="0" borderId="6" xfId="0" applyFont="1" applyBorder="1" applyAlignment="1">
      <alignment horizontal="right"/>
    </xf>
    <xf numFmtId="3" fontId="4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6" xfId="0" applyNumberFormat="1" applyFont="1" applyBorder="1" applyAlignment="1" quotePrefix="1">
      <alignment horizontal="right"/>
    </xf>
    <xf numFmtId="0" fontId="8" fillId="0" borderId="11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13" xfId="0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0" fillId="0" borderId="0" xfId="0" applyFont="1" applyAlignment="1">
      <alignment horizontal="right"/>
    </xf>
    <xf numFmtId="3" fontId="5" fillId="0" borderId="14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3" fontId="5" fillId="0" borderId="13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0" fontId="4" fillId="0" borderId="7" xfId="0" applyFont="1" applyBorder="1" applyAlignment="1" quotePrefix="1">
      <alignment horizontal="right"/>
    </xf>
    <xf numFmtId="0" fontId="5" fillId="0" borderId="12" xfId="0" applyFont="1" applyBorder="1" applyAlignment="1" quotePrefix="1">
      <alignment horizontal="right"/>
    </xf>
    <xf numFmtId="0" fontId="4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NumberFormat="1" applyFont="1" applyBorder="1" applyAlignment="1" quotePrefix="1">
      <alignment horizontal="right"/>
    </xf>
    <xf numFmtId="0" fontId="4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3" fontId="0" fillId="0" borderId="6" xfId="0" applyNumberFormat="1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2" xfId="0" applyBorder="1" applyAlignment="1">
      <alignment/>
    </xf>
    <xf numFmtId="0" fontId="5" fillId="0" borderId="5" xfId="0" applyFont="1" applyBorder="1" applyAlignment="1">
      <alignment/>
    </xf>
    <xf numFmtId="0" fontId="10" fillId="0" borderId="0" xfId="0" applyFont="1" applyFill="1" applyAlignment="1">
      <alignment horizontal="right"/>
    </xf>
    <xf numFmtId="0" fontId="5" fillId="0" borderId="6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1" fontId="4" fillId="0" borderId="2" xfId="16" applyFont="1" applyBorder="1" applyAlignment="1">
      <alignment horizontal="right"/>
    </xf>
    <xf numFmtId="0" fontId="4" fillId="0" borderId="6" xfId="0" applyFont="1" applyBorder="1" applyAlignment="1" quotePrefix="1">
      <alignment horizontal="right"/>
    </xf>
    <xf numFmtId="0" fontId="5" fillId="0" borderId="6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 quotePrefix="1">
      <alignment horizontal="right"/>
    </xf>
    <xf numFmtId="41" fontId="4" fillId="0" borderId="5" xfId="16" applyFont="1" applyBorder="1" applyAlignment="1">
      <alignment horizontal="right"/>
    </xf>
    <xf numFmtId="0" fontId="4" fillId="0" borderId="12" xfId="0" applyFont="1" applyBorder="1" applyAlignment="1">
      <alignment/>
    </xf>
    <xf numFmtId="0" fontId="6" fillId="0" borderId="5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centerContinuous"/>
    </xf>
    <xf numFmtId="3" fontId="4" fillId="0" borderId="6" xfId="0" applyNumberFormat="1" applyFont="1" applyBorder="1" applyAlignment="1">
      <alignment horizontal="centerContinuous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6" fillId="0" borderId="5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 vertical="top"/>
    </xf>
    <xf numFmtId="0" fontId="12" fillId="0" borderId="0" xfId="0" applyFont="1" applyBorder="1" applyAlignment="1" quotePrefix="1">
      <alignment horizontal="lef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5" fillId="0" borderId="6" xfId="0" applyFont="1" applyBorder="1" applyAlignment="1" quotePrefix="1">
      <alignment horizontal="right"/>
    </xf>
    <xf numFmtId="0" fontId="5" fillId="0" borderId="2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3" fontId="4" fillId="0" borderId="12" xfId="0" applyNumberFormat="1" applyFont="1" applyBorder="1" applyAlignment="1" quotePrefix="1">
      <alignment horizontal="right"/>
    </xf>
    <xf numFmtId="3" fontId="5" fillId="0" borderId="12" xfId="0" applyNumberFormat="1" applyFont="1" applyBorder="1" applyAlignment="1" quotePrefix="1">
      <alignment horizontal="right"/>
    </xf>
    <xf numFmtId="3" fontId="4" fillId="0" borderId="12" xfId="0" applyNumberFormat="1" applyFont="1" applyBorder="1" applyAlignment="1" quotePrefix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 shrinkToFi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/>
    </xf>
    <xf numFmtId="1" fontId="14" fillId="0" borderId="0" xfId="0" applyNumberFormat="1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3" fontId="16" fillId="0" borderId="1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Border="1" applyAlignment="1" quotePrefix="1">
      <alignment horizontal="center" vertical="justify"/>
    </xf>
    <xf numFmtId="1" fontId="14" fillId="0" borderId="0" xfId="0" applyNumberFormat="1" applyFont="1" applyBorder="1" applyAlignment="1" quotePrefix="1">
      <alignment horizontal="center" vertical="justify"/>
    </xf>
    <xf numFmtId="0" fontId="14" fillId="0" borderId="0" xfId="0" applyFont="1" applyBorder="1" applyAlignment="1" quotePrefix="1">
      <alignment horizontal="center" vertical="justify"/>
    </xf>
    <xf numFmtId="3" fontId="4" fillId="0" borderId="6" xfId="0" applyNumberFormat="1" applyFont="1" applyBorder="1" applyAlignment="1" quotePrefix="1">
      <alignment horizontal="right"/>
    </xf>
    <xf numFmtId="0" fontId="7" fillId="0" borderId="2" xfId="0" applyFont="1" applyBorder="1" applyAlignment="1">
      <alignment/>
    </xf>
    <xf numFmtId="41" fontId="4" fillId="0" borderId="2" xfId="16" applyFont="1" applyBorder="1" applyAlignment="1" quotePrefix="1">
      <alignment horizontal="right"/>
    </xf>
    <xf numFmtId="0" fontId="4" fillId="0" borderId="0" xfId="0" applyFont="1" applyAlignment="1">
      <alignment wrapText="1"/>
    </xf>
    <xf numFmtId="0" fontId="10" fillId="0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301</xdr:row>
      <xdr:rowOff>0</xdr:rowOff>
    </xdr:from>
    <xdr:to>
      <xdr:col>6</xdr:col>
      <xdr:colOff>0</xdr:colOff>
      <xdr:row>301</xdr:row>
      <xdr:rowOff>0</xdr:rowOff>
    </xdr:to>
    <xdr:sp>
      <xdr:nvSpPr>
        <xdr:cNvPr id="1" name="Line 1"/>
        <xdr:cNvSpPr>
          <a:spLocks/>
        </xdr:cNvSpPr>
      </xdr:nvSpPr>
      <xdr:spPr>
        <a:xfrm>
          <a:off x="5895975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301</xdr:row>
      <xdr:rowOff>0</xdr:rowOff>
    </xdr:from>
    <xdr:to>
      <xdr:col>2</xdr:col>
      <xdr:colOff>0</xdr:colOff>
      <xdr:row>301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301</xdr:row>
      <xdr:rowOff>0</xdr:rowOff>
    </xdr:from>
    <xdr:to>
      <xdr:col>3</xdr:col>
      <xdr:colOff>0</xdr:colOff>
      <xdr:row>301</xdr:row>
      <xdr:rowOff>0</xdr:rowOff>
    </xdr:to>
    <xdr:sp>
      <xdr:nvSpPr>
        <xdr:cNvPr id="3" name="Line 3"/>
        <xdr:cNvSpPr>
          <a:spLocks/>
        </xdr:cNvSpPr>
      </xdr:nvSpPr>
      <xdr:spPr>
        <a:xfrm>
          <a:off x="1676400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301</xdr:row>
      <xdr:rowOff>0</xdr:rowOff>
    </xdr:to>
    <xdr:sp>
      <xdr:nvSpPr>
        <xdr:cNvPr id="4" name="Line 4"/>
        <xdr:cNvSpPr>
          <a:spLocks/>
        </xdr:cNvSpPr>
      </xdr:nvSpPr>
      <xdr:spPr>
        <a:xfrm>
          <a:off x="5895975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301</xdr:row>
      <xdr:rowOff>0</xdr:rowOff>
    </xdr:from>
    <xdr:to>
      <xdr:col>5</xdr:col>
      <xdr:colOff>0</xdr:colOff>
      <xdr:row>301</xdr:row>
      <xdr:rowOff>0</xdr:rowOff>
    </xdr:to>
    <xdr:sp>
      <xdr:nvSpPr>
        <xdr:cNvPr id="5" name="Line 5"/>
        <xdr:cNvSpPr>
          <a:spLocks/>
        </xdr:cNvSpPr>
      </xdr:nvSpPr>
      <xdr:spPr>
        <a:xfrm>
          <a:off x="5210175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4</xdr:col>
      <xdr:colOff>0</xdr:colOff>
      <xdr:row>301</xdr:row>
      <xdr:rowOff>0</xdr:rowOff>
    </xdr:to>
    <xdr:sp>
      <xdr:nvSpPr>
        <xdr:cNvPr id="6" name="Line 6"/>
        <xdr:cNvSpPr>
          <a:spLocks/>
        </xdr:cNvSpPr>
      </xdr:nvSpPr>
      <xdr:spPr>
        <a:xfrm>
          <a:off x="4505325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4</xdr:col>
      <xdr:colOff>0</xdr:colOff>
      <xdr:row>301</xdr:row>
      <xdr:rowOff>0</xdr:rowOff>
    </xdr:to>
    <xdr:sp>
      <xdr:nvSpPr>
        <xdr:cNvPr id="7" name="Line 7"/>
        <xdr:cNvSpPr>
          <a:spLocks/>
        </xdr:cNvSpPr>
      </xdr:nvSpPr>
      <xdr:spPr>
        <a:xfrm>
          <a:off x="4505325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301</xdr:row>
      <xdr:rowOff>0</xdr:rowOff>
    </xdr:from>
    <xdr:to>
      <xdr:col>5</xdr:col>
      <xdr:colOff>0</xdr:colOff>
      <xdr:row>301</xdr:row>
      <xdr:rowOff>0</xdr:rowOff>
    </xdr:to>
    <xdr:sp>
      <xdr:nvSpPr>
        <xdr:cNvPr id="8" name="Line 8"/>
        <xdr:cNvSpPr>
          <a:spLocks/>
        </xdr:cNvSpPr>
      </xdr:nvSpPr>
      <xdr:spPr>
        <a:xfrm>
          <a:off x="5210175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301</xdr:row>
      <xdr:rowOff>0</xdr:rowOff>
    </xdr:to>
    <xdr:sp>
      <xdr:nvSpPr>
        <xdr:cNvPr id="9" name="Line 9"/>
        <xdr:cNvSpPr>
          <a:spLocks/>
        </xdr:cNvSpPr>
      </xdr:nvSpPr>
      <xdr:spPr>
        <a:xfrm>
          <a:off x="5895975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301</xdr:row>
      <xdr:rowOff>0</xdr:rowOff>
    </xdr:from>
    <xdr:to>
      <xdr:col>5</xdr:col>
      <xdr:colOff>0</xdr:colOff>
      <xdr:row>301</xdr:row>
      <xdr:rowOff>0</xdr:rowOff>
    </xdr:to>
    <xdr:sp>
      <xdr:nvSpPr>
        <xdr:cNvPr id="10" name="Line 10"/>
        <xdr:cNvSpPr>
          <a:spLocks/>
        </xdr:cNvSpPr>
      </xdr:nvSpPr>
      <xdr:spPr>
        <a:xfrm>
          <a:off x="5210175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301</xdr:row>
      <xdr:rowOff>0</xdr:rowOff>
    </xdr:to>
    <xdr:sp>
      <xdr:nvSpPr>
        <xdr:cNvPr id="11" name="Line 11"/>
        <xdr:cNvSpPr>
          <a:spLocks/>
        </xdr:cNvSpPr>
      </xdr:nvSpPr>
      <xdr:spPr>
        <a:xfrm>
          <a:off x="5895975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301</xdr:row>
      <xdr:rowOff>0</xdr:rowOff>
    </xdr:from>
    <xdr:to>
      <xdr:col>2</xdr:col>
      <xdr:colOff>0</xdr:colOff>
      <xdr:row>301</xdr:row>
      <xdr:rowOff>0</xdr:rowOff>
    </xdr:to>
    <xdr:sp>
      <xdr:nvSpPr>
        <xdr:cNvPr id="12" name="Line 12"/>
        <xdr:cNvSpPr>
          <a:spLocks/>
        </xdr:cNvSpPr>
      </xdr:nvSpPr>
      <xdr:spPr>
        <a:xfrm>
          <a:off x="1162050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301</xdr:row>
      <xdr:rowOff>0</xdr:rowOff>
    </xdr:from>
    <xdr:to>
      <xdr:col>3</xdr:col>
      <xdr:colOff>0</xdr:colOff>
      <xdr:row>301</xdr:row>
      <xdr:rowOff>0</xdr:rowOff>
    </xdr:to>
    <xdr:sp>
      <xdr:nvSpPr>
        <xdr:cNvPr id="13" name="Line 13"/>
        <xdr:cNvSpPr>
          <a:spLocks/>
        </xdr:cNvSpPr>
      </xdr:nvSpPr>
      <xdr:spPr>
        <a:xfrm>
          <a:off x="1676400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4</xdr:col>
      <xdr:colOff>0</xdr:colOff>
      <xdr:row>301</xdr:row>
      <xdr:rowOff>0</xdr:rowOff>
    </xdr:to>
    <xdr:sp>
      <xdr:nvSpPr>
        <xdr:cNvPr id="14" name="Line 14"/>
        <xdr:cNvSpPr>
          <a:spLocks/>
        </xdr:cNvSpPr>
      </xdr:nvSpPr>
      <xdr:spPr>
        <a:xfrm>
          <a:off x="4505325" y="413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607</xdr:row>
      <xdr:rowOff>0</xdr:rowOff>
    </xdr:from>
    <xdr:to>
      <xdr:col>6</xdr:col>
      <xdr:colOff>0</xdr:colOff>
      <xdr:row>607</xdr:row>
      <xdr:rowOff>0</xdr:rowOff>
    </xdr:to>
    <xdr:sp>
      <xdr:nvSpPr>
        <xdr:cNvPr id="15" name="Line 24"/>
        <xdr:cNvSpPr>
          <a:spLocks/>
        </xdr:cNvSpPr>
      </xdr:nvSpPr>
      <xdr:spPr>
        <a:xfrm>
          <a:off x="5895975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607</xdr:row>
      <xdr:rowOff>0</xdr:rowOff>
    </xdr:from>
    <xdr:to>
      <xdr:col>2</xdr:col>
      <xdr:colOff>0</xdr:colOff>
      <xdr:row>607</xdr:row>
      <xdr:rowOff>0</xdr:rowOff>
    </xdr:to>
    <xdr:sp>
      <xdr:nvSpPr>
        <xdr:cNvPr id="16" name="Line 25"/>
        <xdr:cNvSpPr>
          <a:spLocks/>
        </xdr:cNvSpPr>
      </xdr:nvSpPr>
      <xdr:spPr>
        <a:xfrm>
          <a:off x="1162050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607</xdr:row>
      <xdr:rowOff>0</xdr:rowOff>
    </xdr:from>
    <xdr:to>
      <xdr:col>3</xdr:col>
      <xdr:colOff>0</xdr:colOff>
      <xdr:row>607</xdr:row>
      <xdr:rowOff>0</xdr:rowOff>
    </xdr:to>
    <xdr:sp>
      <xdr:nvSpPr>
        <xdr:cNvPr id="17" name="Line 26"/>
        <xdr:cNvSpPr>
          <a:spLocks/>
        </xdr:cNvSpPr>
      </xdr:nvSpPr>
      <xdr:spPr>
        <a:xfrm>
          <a:off x="1676400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607</xdr:row>
      <xdr:rowOff>0</xdr:rowOff>
    </xdr:from>
    <xdr:to>
      <xdr:col>6</xdr:col>
      <xdr:colOff>0</xdr:colOff>
      <xdr:row>607</xdr:row>
      <xdr:rowOff>0</xdr:rowOff>
    </xdr:to>
    <xdr:sp>
      <xdr:nvSpPr>
        <xdr:cNvPr id="18" name="Line 27"/>
        <xdr:cNvSpPr>
          <a:spLocks/>
        </xdr:cNvSpPr>
      </xdr:nvSpPr>
      <xdr:spPr>
        <a:xfrm>
          <a:off x="5895975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607</xdr:row>
      <xdr:rowOff>0</xdr:rowOff>
    </xdr:from>
    <xdr:to>
      <xdr:col>5</xdr:col>
      <xdr:colOff>0</xdr:colOff>
      <xdr:row>607</xdr:row>
      <xdr:rowOff>0</xdr:rowOff>
    </xdr:to>
    <xdr:sp>
      <xdr:nvSpPr>
        <xdr:cNvPr id="19" name="Line 28"/>
        <xdr:cNvSpPr>
          <a:spLocks/>
        </xdr:cNvSpPr>
      </xdr:nvSpPr>
      <xdr:spPr>
        <a:xfrm>
          <a:off x="5210175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607</xdr:row>
      <xdr:rowOff>0</xdr:rowOff>
    </xdr:from>
    <xdr:to>
      <xdr:col>4</xdr:col>
      <xdr:colOff>0</xdr:colOff>
      <xdr:row>607</xdr:row>
      <xdr:rowOff>0</xdr:rowOff>
    </xdr:to>
    <xdr:sp>
      <xdr:nvSpPr>
        <xdr:cNvPr id="20" name="Line 29"/>
        <xdr:cNvSpPr>
          <a:spLocks/>
        </xdr:cNvSpPr>
      </xdr:nvSpPr>
      <xdr:spPr>
        <a:xfrm>
          <a:off x="4505325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607</xdr:row>
      <xdr:rowOff>0</xdr:rowOff>
    </xdr:from>
    <xdr:to>
      <xdr:col>4</xdr:col>
      <xdr:colOff>0</xdr:colOff>
      <xdr:row>607</xdr:row>
      <xdr:rowOff>0</xdr:rowOff>
    </xdr:to>
    <xdr:sp>
      <xdr:nvSpPr>
        <xdr:cNvPr id="21" name="Line 30"/>
        <xdr:cNvSpPr>
          <a:spLocks/>
        </xdr:cNvSpPr>
      </xdr:nvSpPr>
      <xdr:spPr>
        <a:xfrm>
          <a:off x="4505325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607</xdr:row>
      <xdr:rowOff>0</xdr:rowOff>
    </xdr:from>
    <xdr:to>
      <xdr:col>5</xdr:col>
      <xdr:colOff>0</xdr:colOff>
      <xdr:row>607</xdr:row>
      <xdr:rowOff>0</xdr:rowOff>
    </xdr:to>
    <xdr:sp>
      <xdr:nvSpPr>
        <xdr:cNvPr id="22" name="Line 31"/>
        <xdr:cNvSpPr>
          <a:spLocks/>
        </xdr:cNvSpPr>
      </xdr:nvSpPr>
      <xdr:spPr>
        <a:xfrm>
          <a:off x="5210175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607</xdr:row>
      <xdr:rowOff>0</xdr:rowOff>
    </xdr:from>
    <xdr:to>
      <xdr:col>6</xdr:col>
      <xdr:colOff>0</xdr:colOff>
      <xdr:row>607</xdr:row>
      <xdr:rowOff>0</xdr:rowOff>
    </xdr:to>
    <xdr:sp>
      <xdr:nvSpPr>
        <xdr:cNvPr id="23" name="Line 32"/>
        <xdr:cNvSpPr>
          <a:spLocks/>
        </xdr:cNvSpPr>
      </xdr:nvSpPr>
      <xdr:spPr>
        <a:xfrm>
          <a:off x="5895975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607</xdr:row>
      <xdr:rowOff>0</xdr:rowOff>
    </xdr:from>
    <xdr:to>
      <xdr:col>5</xdr:col>
      <xdr:colOff>0</xdr:colOff>
      <xdr:row>607</xdr:row>
      <xdr:rowOff>0</xdr:rowOff>
    </xdr:to>
    <xdr:sp>
      <xdr:nvSpPr>
        <xdr:cNvPr id="24" name="Line 33"/>
        <xdr:cNvSpPr>
          <a:spLocks/>
        </xdr:cNvSpPr>
      </xdr:nvSpPr>
      <xdr:spPr>
        <a:xfrm>
          <a:off x="5210175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607</xdr:row>
      <xdr:rowOff>0</xdr:rowOff>
    </xdr:from>
    <xdr:to>
      <xdr:col>6</xdr:col>
      <xdr:colOff>0</xdr:colOff>
      <xdr:row>607</xdr:row>
      <xdr:rowOff>0</xdr:rowOff>
    </xdr:to>
    <xdr:sp>
      <xdr:nvSpPr>
        <xdr:cNvPr id="25" name="Line 34"/>
        <xdr:cNvSpPr>
          <a:spLocks/>
        </xdr:cNvSpPr>
      </xdr:nvSpPr>
      <xdr:spPr>
        <a:xfrm>
          <a:off x="5895975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607</xdr:row>
      <xdr:rowOff>0</xdr:rowOff>
    </xdr:from>
    <xdr:to>
      <xdr:col>2</xdr:col>
      <xdr:colOff>0</xdr:colOff>
      <xdr:row>607</xdr:row>
      <xdr:rowOff>0</xdr:rowOff>
    </xdr:to>
    <xdr:sp>
      <xdr:nvSpPr>
        <xdr:cNvPr id="26" name="Line 35"/>
        <xdr:cNvSpPr>
          <a:spLocks/>
        </xdr:cNvSpPr>
      </xdr:nvSpPr>
      <xdr:spPr>
        <a:xfrm>
          <a:off x="1162050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607</xdr:row>
      <xdr:rowOff>0</xdr:rowOff>
    </xdr:from>
    <xdr:to>
      <xdr:col>3</xdr:col>
      <xdr:colOff>0</xdr:colOff>
      <xdr:row>607</xdr:row>
      <xdr:rowOff>0</xdr:rowOff>
    </xdr:to>
    <xdr:sp>
      <xdr:nvSpPr>
        <xdr:cNvPr id="27" name="Line 36"/>
        <xdr:cNvSpPr>
          <a:spLocks/>
        </xdr:cNvSpPr>
      </xdr:nvSpPr>
      <xdr:spPr>
        <a:xfrm>
          <a:off x="1676400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607</xdr:row>
      <xdr:rowOff>0</xdr:rowOff>
    </xdr:from>
    <xdr:to>
      <xdr:col>4</xdr:col>
      <xdr:colOff>0</xdr:colOff>
      <xdr:row>607</xdr:row>
      <xdr:rowOff>0</xdr:rowOff>
    </xdr:to>
    <xdr:sp>
      <xdr:nvSpPr>
        <xdr:cNvPr id="28" name="Line 37"/>
        <xdr:cNvSpPr>
          <a:spLocks/>
        </xdr:cNvSpPr>
      </xdr:nvSpPr>
      <xdr:spPr>
        <a:xfrm>
          <a:off x="4505325" y="828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331</xdr:row>
      <xdr:rowOff>19050</xdr:rowOff>
    </xdr:to>
    <xdr:sp>
      <xdr:nvSpPr>
        <xdr:cNvPr id="29" name="Line 52"/>
        <xdr:cNvSpPr>
          <a:spLocks/>
        </xdr:cNvSpPr>
      </xdr:nvSpPr>
      <xdr:spPr>
        <a:xfrm>
          <a:off x="5895975" y="447960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330</xdr:row>
      <xdr:rowOff>95250</xdr:rowOff>
    </xdr:from>
    <xdr:to>
      <xdr:col>2</xdr:col>
      <xdr:colOff>0</xdr:colOff>
      <xdr:row>334</xdr:row>
      <xdr:rowOff>0</xdr:rowOff>
    </xdr:to>
    <xdr:sp>
      <xdr:nvSpPr>
        <xdr:cNvPr id="30" name="Line 53"/>
        <xdr:cNvSpPr>
          <a:spLocks/>
        </xdr:cNvSpPr>
      </xdr:nvSpPr>
      <xdr:spPr>
        <a:xfrm>
          <a:off x="1162050" y="4542472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28575</xdr:rowOff>
    </xdr:from>
    <xdr:to>
      <xdr:col>3</xdr:col>
      <xdr:colOff>0</xdr:colOff>
      <xdr:row>335</xdr:row>
      <xdr:rowOff>38100</xdr:rowOff>
    </xdr:to>
    <xdr:sp>
      <xdr:nvSpPr>
        <xdr:cNvPr id="31" name="Line 54"/>
        <xdr:cNvSpPr>
          <a:spLocks/>
        </xdr:cNvSpPr>
      </xdr:nvSpPr>
      <xdr:spPr>
        <a:xfrm>
          <a:off x="1676400" y="45491400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330</xdr:row>
      <xdr:rowOff>47625</xdr:rowOff>
    </xdr:from>
    <xdr:to>
      <xdr:col>6</xdr:col>
      <xdr:colOff>0</xdr:colOff>
      <xdr:row>334</xdr:row>
      <xdr:rowOff>0</xdr:rowOff>
    </xdr:to>
    <xdr:sp>
      <xdr:nvSpPr>
        <xdr:cNvPr id="32" name="Line 55"/>
        <xdr:cNvSpPr>
          <a:spLocks/>
        </xdr:cNvSpPr>
      </xdr:nvSpPr>
      <xdr:spPr>
        <a:xfrm>
          <a:off x="5895975" y="45377100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330</xdr:row>
      <xdr:rowOff>19050</xdr:rowOff>
    </xdr:from>
    <xdr:to>
      <xdr:col>5</xdr:col>
      <xdr:colOff>0</xdr:colOff>
      <xdr:row>334</xdr:row>
      <xdr:rowOff>0</xdr:rowOff>
    </xdr:to>
    <xdr:sp>
      <xdr:nvSpPr>
        <xdr:cNvPr id="33" name="Line 56"/>
        <xdr:cNvSpPr>
          <a:spLocks/>
        </xdr:cNvSpPr>
      </xdr:nvSpPr>
      <xdr:spPr>
        <a:xfrm>
          <a:off x="5210175" y="4534852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331</xdr:row>
      <xdr:rowOff>66675</xdr:rowOff>
    </xdr:from>
    <xdr:to>
      <xdr:col>4</xdr:col>
      <xdr:colOff>0</xdr:colOff>
      <xdr:row>334</xdr:row>
      <xdr:rowOff>0</xdr:rowOff>
    </xdr:to>
    <xdr:sp>
      <xdr:nvSpPr>
        <xdr:cNvPr id="34" name="Line 57"/>
        <xdr:cNvSpPr>
          <a:spLocks/>
        </xdr:cNvSpPr>
      </xdr:nvSpPr>
      <xdr:spPr>
        <a:xfrm>
          <a:off x="4505325" y="4552950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340</xdr:row>
      <xdr:rowOff>66675</xdr:rowOff>
    </xdr:from>
    <xdr:to>
      <xdr:col>4</xdr:col>
      <xdr:colOff>0</xdr:colOff>
      <xdr:row>345</xdr:row>
      <xdr:rowOff>0</xdr:rowOff>
    </xdr:to>
    <xdr:sp>
      <xdr:nvSpPr>
        <xdr:cNvPr id="35" name="Line 58"/>
        <xdr:cNvSpPr>
          <a:spLocks/>
        </xdr:cNvSpPr>
      </xdr:nvSpPr>
      <xdr:spPr>
        <a:xfrm>
          <a:off x="4505325" y="46729650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335</xdr:row>
      <xdr:rowOff>47625</xdr:rowOff>
    </xdr:from>
    <xdr:to>
      <xdr:col>5</xdr:col>
      <xdr:colOff>0</xdr:colOff>
      <xdr:row>345</xdr:row>
      <xdr:rowOff>0</xdr:rowOff>
    </xdr:to>
    <xdr:sp>
      <xdr:nvSpPr>
        <xdr:cNvPr id="36" name="Line 59"/>
        <xdr:cNvSpPr>
          <a:spLocks/>
        </xdr:cNvSpPr>
      </xdr:nvSpPr>
      <xdr:spPr>
        <a:xfrm>
          <a:off x="5210175" y="4606290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337</xdr:row>
      <xdr:rowOff>28575</xdr:rowOff>
    </xdr:from>
    <xdr:to>
      <xdr:col>6</xdr:col>
      <xdr:colOff>0</xdr:colOff>
      <xdr:row>345</xdr:row>
      <xdr:rowOff>0</xdr:rowOff>
    </xdr:to>
    <xdr:sp>
      <xdr:nvSpPr>
        <xdr:cNvPr id="37" name="Line 60"/>
        <xdr:cNvSpPr>
          <a:spLocks/>
        </xdr:cNvSpPr>
      </xdr:nvSpPr>
      <xdr:spPr>
        <a:xfrm>
          <a:off x="5895975" y="46291500"/>
          <a:ext cx="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369</xdr:row>
      <xdr:rowOff>0</xdr:rowOff>
    </xdr:from>
    <xdr:to>
      <xdr:col>5</xdr:col>
      <xdr:colOff>0</xdr:colOff>
      <xdr:row>369</xdr:row>
      <xdr:rowOff>0</xdr:rowOff>
    </xdr:to>
    <xdr:sp>
      <xdr:nvSpPr>
        <xdr:cNvPr id="38" name="Line 61"/>
        <xdr:cNvSpPr>
          <a:spLocks/>
        </xdr:cNvSpPr>
      </xdr:nvSpPr>
      <xdr:spPr>
        <a:xfrm>
          <a:off x="5210175" y="5065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369</xdr:row>
      <xdr:rowOff>0</xdr:rowOff>
    </xdr:to>
    <xdr:sp>
      <xdr:nvSpPr>
        <xdr:cNvPr id="39" name="Line 62"/>
        <xdr:cNvSpPr>
          <a:spLocks/>
        </xdr:cNvSpPr>
      </xdr:nvSpPr>
      <xdr:spPr>
        <a:xfrm>
          <a:off x="5895975" y="5065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0" name="Line 63"/>
        <xdr:cNvSpPr>
          <a:spLocks/>
        </xdr:cNvSpPr>
      </xdr:nvSpPr>
      <xdr:spPr>
        <a:xfrm>
          <a:off x="1162050" y="5065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0</xdr:colOff>
      <xdr:row>369</xdr:row>
      <xdr:rowOff>0</xdr:rowOff>
    </xdr:to>
    <xdr:sp>
      <xdr:nvSpPr>
        <xdr:cNvPr id="41" name="Line 64"/>
        <xdr:cNvSpPr>
          <a:spLocks/>
        </xdr:cNvSpPr>
      </xdr:nvSpPr>
      <xdr:spPr>
        <a:xfrm>
          <a:off x="1676400" y="5065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334</xdr:row>
      <xdr:rowOff>0</xdr:rowOff>
    </xdr:from>
    <xdr:to>
      <xdr:col>4</xdr:col>
      <xdr:colOff>0</xdr:colOff>
      <xdr:row>334</xdr:row>
      <xdr:rowOff>0</xdr:rowOff>
    </xdr:to>
    <xdr:sp>
      <xdr:nvSpPr>
        <xdr:cNvPr id="42" name="Line 65"/>
        <xdr:cNvSpPr>
          <a:spLocks/>
        </xdr:cNvSpPr>
      </xdr:nvSpPr>
      <xdr:spPr>
        <a:xfrm>
          <a:off x="4505325" y="45862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369</xdr:row>
      <xdr:rowOff>0</xdr:rowOff>
    </xdr:from>
    <xdr:to>
      <xdr:col>5</xdr:col>
      <xdr:colOff>0</xdr:colOff>
      <xdr:row>375</xdr:row>
      <xdr:rowOff>0</xdr:rowOff>
    </xdr:to>
    <xdr:sp>
      <xdr:nvSpPr>
        <xdr:cNvPr id="43" name="Line 66"/>
        <xdr:cNvSpPr>
          <a:spLocks/>
        </xdr:cNvSpPr>
      </xdr:nvSpPr>
      <xdr:spPr>
        <a:xfrm>
          <a:off x="5210175" y="50653950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352</xdr:row>
      <xdr:rowOff>9525</xdr:rowOff>
    </xdr:from>
    <xdr:to>
      <xdr:col>5</xdr:col>
      <xdr:colOff>0</xdr:colOff>
      <xdr:row>353</xdr:row>
      <xdr:rowOff>0</xdr:rowOff>
    </xdr:to>
    <xdr:sp>
      <xdr:nvSpPr>
        <xdr:cNvPr id="44" name="Line 74"/>
        <xdr:cNvSpPr>
          <a:spLocks/>
        </xdr:cNvSpPr>
      </xdr:nvSpPr>
      <xdr:spPr>
        <a:xfrm>
          <a:off x="5210175" y="482727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352</xdr:row>
      <xdr:rowOff>19050</xdr:rowOff>
    </xdr:from>
    <xdr:to>
      <xdr:col>6</xdr:col>
      <xdr:colOff>0</xdr:colOff>
      <xdr:row>353</xdr:row>
      <xdr:rowOff>0</xdr:rowOff>
    </xdr:to>
    <xdr:sp>
      <xdr:nvSpPr>
        <xdr:cNvPr id="45" name="Line 75"/>
        <xdr:cNvSpPr>
          <a:spLocks/>
        </xdr:cNvSpPr>
      </xdr:nvSpPr>
      <xdr:spPr>
        <a:xfrm>
          <a:off x="5895975" y="482822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8"/>
  <sheetViews>
    <sheetView showGridLines="0" tabSelected="1" workbookViewId="0" topLeftCell="A263">
      <selection activeCell="H271" sqref="H271"/>
    </sheetView>
  </sheetViews>
  <sheetFormatPr defaultColWidth="9.140625" defaultRowHeight="12.75"/>
  <cols>
    <col min="1" max="1" width="9.7109375" style="1" customWidth="1"/>
    <col min="2" max="3" width="7.7109375" style="1" customWidth="1"/>
    <col min="4" max="4" width="42.421875" style="1" customWidth="1"/>
    <col min="5" max="5" width="10.57421875" style="1" customWidth="1"/>
    <col min="6" max="6" width="10.28125" style="1" customWidth="1"/>
    <col min="7" max="7" width="5.28125" style="1" customWidth="1"/>
    <col min="8" max="8" width="9.140625" style="1" customWidth="1"/>
    <col min="9" max="9" width="9.7109375" style="1" bestFit="1" customWidth="1"/>
    <col min="10" max="16384" width="9.140625" style="1" customWidth="1"/>
  </cols>
  <sheetData>
    <row r="1" spans="1:8" ht="15.75" customHeight="1">
      <c r="A1" s="286">
        <v>48</v>
      </c>
      <c r="B1" s="286"/>
      <c r="D1" s="88"/>
      <c r="E1" s="118"/>
      <c r="G1" s="239"/>
      <c r="H1" s="238"/>
    </row>
    <row r="2" spans="1:7" ht="7.5" customHeight="1">
      <c r="A2" s="87"/>
      <c r="B2" s="87"/>
      <c r="C2" s="87"/>
      <c r="D2" s="87"/>
      <c r="E2" s="87"/>
      <c r="F2" s="87"/>
      <c r="G2" s="87"/>
    </row>
    <row r="3" spans="1:8" s="32" customFormat="1" ht="19.5" customHeight="1" thickBot="1">
      <c r="A3" s="287" t="s">
        <v>0</v>
      </c>
      <c r="B3" s="287"/>
      <c r="C3" s="287"/>
      <c r="D3" s="287"/>
      <c r="E3" s="287"/>
      <c r="F3" s="287"/>
      <c r="G3" s="287"/>
      <c r="H3" s="32" t="s">
        <v>252</v>
      </c>
    </row>
    <row r="4" spans="5:7" ht="10.5" customHeight="1">
      <c r="E4" s="26" t="s">
        <v>1</v>
      </c>
      <c r="F4" s="27"/>
      <c r="G4" s="51"/>
    </row>
    <row r="5" spans="5:7" ht="10.5" customHeight="1">
      <c r="E5" s="29" t="s">
        <v>291</v>
      </c>
      <c r="F5" s="73" t="s">
        <v>265</v>
      </c>
      <c r="G5" s="24"/>
    </row>
    <row r="6" spans="5:9" ht="4.5" customHeight="1">
      <c r="E6" s="104"/>
      <c r="F6" s="100"/>
      <c r="G6" s="61"/>
      <c r="I6" s="4"/>
    </row>
    <row r="7" spans="3:7" ht="12" customHeight="1">
      <c r="C7" s="41" t="s">
        <v>2</v>
      </c>
      <c r="D7" s="41" t="s">
        <v>110</v>
      </c>
      <c r="E7" s="104"/>
      <c r="F7" s="62"/>
      <c r="G7" s="61"/>
    </row>
    <row r="8" spans="4:7" ht="12" customHeight="1">
      <c r="D8" s="41" t="s">
        <v>3</v>
      </c>
      <c r="E8" s="108">
        <f>E85</f>
        <v>23193000</v>
      </c>
      <c r="F8" s="125">
        <f>F85</f>
        <v>21027000</v>
      </c>
      <c r="G8" s="61"/>
    </row>
    <row r="9" spans="4:7" ht="12" customHeight="1">
      <c r="D9" s="41" t="s">
        <v>4</v>
      </c>
      <c r="E9" s="108">
        <f>E115</f>
        <v>10307000</v>
      </c>
      <c r="F9" s="125">
        <f>F115</f>
        <v>9325000</v>
      </c>
      <c r="G9" s="61"/>
    </row>
    <row r="10" spans="3:7" ht="12" customHeight="1">
      <c r="C10" s="41" t="s">
        <v>5</v>
      </c>
      <c r="D10" s="41" t="s">
        <v>171</v>
      </c>
      <c r="E10" s="21"/>
      <c r="F10" s="67"/>
      <c r="G10" s="61"/>
    </row>
    <row r="11" spans="4:7" ht="12" customHeight="1">
      <c r="D11" s="41" t="s">
        <v>3</v>
      </c>
      <c r="E11" s="108">
        <f>E147</f>
        <v>21973000</v>
      </c>
      <c r="F11" s="125">
        <f>F147</f>
        <v>20740000</v>
      </c>
      <c r="G11" s="61"/>
    </row>
    <row r="12" spans="4:7" ht="12" customHeight="1">
      <c r="D12" s="41" t="s">
        <v>4</v>
      </c>
      <c r="E12" s="108">
        <f>E183</f>
        <v>47727000</v>
      </c>
      <c r="F12" s="125">
        <f>F183</f>
        <v>25495000</v>
      </c>
      <c r="G12" s="61"/>
    </row>
    <row r="13" spans="3:7" ht="12" customHeight="1">
      <c r="C13" s="41" t="s">
        <v>6</v>
      </c>
      <c r="D13" s="41" t="s">
        <v>109</v>
      </c>
      <c r="E13" s="104"/>
      <c r="F13" s="62"/>
      <c r="G13" s="61"/>
    </row>
    <row r="14" spans="4:7" ht="12" customHeight="1">
      <c r="D14" s="41" t="s">
        <v>3</v>
      </c>
      <c r="E14" s="21">
        <f>E227</f>
        <v>24349980</v>
      </c>
      <c r="F14" s="67">
        <f>F227</f>
        <v>21447980</v>
      </c>
      <c r="G14" s="61"/>
    </row>
    <row r="15" spans="4:7" ht="12" customHeight="1">
      <c r="D15" s="41" t="s">
        <v>4</v>
      </c>
      <c r="E15" s="21">
        <f>E297</f>
        <v>104707020</v>
      </c>
      <c r="F15" s="78">
        <f>F297</f>
        <v>79675020</v>
      </c>
      <c r="G15" s="61"/>
    </row>
    <row r="16" spans="3:6" ht="12" customHeight="1">
      <c r="C16" s="41" t="s">
        <v>7</v>
      </c>
      <c r="D16" s="41" t="s">
        <v>121</v>
      </c>
      <c r="E16" s="141"/>
      <c r="F16" s="68"/>
    </row>
    <row r="17" spans="4:6" ht="12" customHeight="1">
      <c r="D17" s="41" t="s">
        <v>4</v>
      </c>
      <c r="E17" s="21">
        <f>E313</f>
        <v>3300000</v>
      </c>
      <c r="F17" s="78">
        <f>F313</f>
        <v>6500000</v>
      </c>
    </row>
    <row r="18" spans="3:6" ht="12" customHeight="1">
      <c r="C18" s="41" t="s">
        <v>163</v>
      </c>
      <c r="D18" s="41" t="s">
        <v>167</v>
      </c>
      <c r="E18" s="21"/>
      <c r="F18" s="42"/>
    </row>
    <row r="19" spans="4:6" ht="12" customHeight="1">
      <c r="D19" s="41" t="s">
        <v>3</v>
      </c>
      <c r="E19" s="21">
        <f>E375</f>
        <v>13300000</v>
      </c>
      <c r="F19" s="78">
        <f>F375</f>
        <v>13674000</v>
      </c>
    </row>
    <row r="20" spans="4:6" ht="12" customHeight="1">
      <c r="D20" s="41" t="s">
        <v>4</v>
      </c>
      <c r="E20" s="21">
        <f>E412</f>
        <v>20700000</v>
      </c>
      <c r="F20" s="78">
        <f>F412</f>
        <v>20076000</v>
      </c>
    </row>
    <row r="21" spans="3:6" ht="12" customHeight="1">
      <c r="C21" s="41" t="s">
        <v>164</v>
      </c>
      <c r="D21" s="41" t="s">
        <v>168</v>
      </c>
      <c r="E21" s="21"/>
      <c r="F21" s="42"/>
    </row>
    <row r="22" spans="4:6" ht="12" customHeight="1">
      <c r="D22" s="41" t="s">
        <v>3</v>
      </c>
      <c r="E22" s="21">
        <f>E443</f>
        <v>9455000</v>
      </c>
      <c r="F22" s="78">
        <f>F443</f>
        <v>8440000</v>
      </c>
    </row>
    <row r="23" spans="4:6" ht="12" customHeight="1">
      <c r="D23" s="41" t="s">
        <v>4</v>
      </c>
      <c r="E23" s="21">
        <f>E474</f>
        <v>7945000</v>
      </c>
      <c r="F23" s="78">
        <f>F474</f>
        <v>9025000</v>
      </c>
    </row>
    <row r="24" spans="3:6" ht="12" customHeight="1">
      <c r="C24" s="41" t="s">
        <v>165</v>
      </c>
      <c r="D24" s="41" t="s">
        <v>169</v>
      </c>
      <c r="E24" s="21"/>
      <c r="F24" s="78"/>
    </row>
    <row r="25" spans="4:6" ht="12" customHeight="1">
      <c r="D25" s="41" t="s">
        <v>3</v>
      </c>
      <c r="E25" s="21">
        <f>E506</f>
        <v>13794000</v>
      </c>
      <c r="F25" s="78">
        <f>F506</f>
        <v>12510000</v>
      </c>
    </row>
    <row r="26" spans="4:6" ht="12" customHeight="1">
      <c r="D26" s="41" t="s">
        <v>4</v>
      </c>
      <c r="E26" s="21">
        <f>E535</f>
        <v>6706000</v>
      </c>
      <c r="F26" s="78">
        <f>F535</f>
        <v>5265000</v>
      </c>
    </row>
    <row r="27" spans="3:6" ht="12" customHeight="1">
      <c r="C27" s="41" t="s">
        <v>166</v>
      </c>
      <c r="D27" s="41" t="s">
        <v>170</v>
      </c>
      <c r="E27" s="21"/>
      <c r="F27" s="78"/>
    </row>
    <row r="28" spans="4:6" ht="12" customHeight="1">
      <c r="D28" s="41" t="s">
        <v>3</v>
      </c>
      <c r="E28" s="21">
        <f>E571</f>
        <v>25458000</v>
      </c>
      <c r="F28" s="78">
        <f>F571</f>
        <v>24585000</v>
      </c>
    </row>
    <row r="29" spans="4:6" ht="12" customHeight="1">
      <c r="D29" s="41" t="s">
        <v>4</v>
      </c>
      <c r="E29" s="21">
        <f>E606</f>
        <v>16972000</v>
      </c>
      <c r="F29" s="78">
        <f>F606</f>
        <v>15910000</v>
      </c>
    </row>
    <row r="30" spans="4:6" ht="4.5" customHeight="1" thickBot="1">
      <c r="D30" s="41"/>
      <c r="E30" s="21"/>
      <c r="F30" s="42"/>
    </row>
    <row r="31" spans="1:7" ht="15" customHeight="1" thickBot="1">
      <c r="A31" s="33"/>
      <c r="B31" s="33"/>
      <c r="C31" s="33"/>
      <c r="D31" s="66" t="s">
        <v>8</v>
      </c>
      <c r="E31" s="119">
        <f>SUM(E7:E29)</f>
        <v>349887000</v>
      </c>
      <c r="F31" s="109">
        <f>SUM(F7:F29)</f>
        <v>293695000</v>
      </c>
      <c r="G31" s="33"/>
    </row>
    <row r="32" spans="1:7" s="61" customFormat="1" ht="9.75" customHeight="1">
      <c r="A32" s="38"/>
      <c r="B32" s="38"/>
      <c r="C32" s="38"/>
      <c r="D32" s="111"/>
      <c r="E32" s="34"/>
      <c r="F32" s="115"/>
      <c r="G32" s="38"/>
    </row>
    <row r="33" spans="1:7" ht="12" customHeight="1">
      <c r="A33" s="53"/>
      <c r="B33" s="17" t="s">
        <v>9</v>
      </c>
      <c r="C33" s="17"/>
      <c r="D33" s="3"/>
      <c r="E33" s="26" t="s">
        <v>1</v>
      </c>
      <c r="F33" s="27"/>
      <c r="G33" s="129"/>
    </row>
    <row r="34" spans="1:7" ht="12" customHeight="1">
      <c r="A34" s="19" t="s">
        <v>10</v>
      </c>
      <c r="B34" s="73" t="s">
        <v>265</v>
      </c>
      <c r="C34" s="29" t="s">
        <v>291</v>
      </c>
      <c r="D34" s="2" t="s">
        <v>11</v>
      </c>
      <c r="E34" s="29" t="s">
        <v>291</v>
      </c>
      <c r="F34" s="73" t="s">
        <v>265</v>
      </c>
      <c r="G34" s="129"/>
    </row>
    <row r="35" spans="1:7" ht="6" customHeight="1">
      <c r="A35" s="14"/>
      <c r="B35" s="81"/>
      <c r="C35" s="30"/>
      <c r="D35" s="2"/>
      <c r="E35" s="37"/>
      <c r="F35" s="62"/>
      <c r="G35" s="54"/>
    </row>
    <row r="36" spans="1:7" ht="10.5" customHeight="1">
      <c r="A36" s="14"/>
      <c r="B36" s="81"/>
      <c r="C36" s="30"/>
      <c r="D36" s="2" t="s">
        <v>112</v>
      </c>
      <c r="E36" s="37"/>
      <c r="F36" s="62"/>
      <c r="G36" s="54"/>
    </row>
    <row r="37" spans="1:7" ht="12" customHeight="1">
      <c r="A37" s="14"/>
      <c r="B37" s="81"/>
      <c r="C37" s="30"/>
      <c r="D37" s="2"/>
      <c r="E37" s="37"/>
      <c r="F37" s="62"/>
      <c r="G37" s="54"/>
    </row>
    <row r="38" spans="1:6" ht="10.5" customHeight="1">
      <c r="A38" s="9" t="s">
        <v>12</v>
      </c>
      <c r="B38" s="82"/>
      <c r="C38" s="9"/>
      <c r="D38" s="6" t="s">
        <v>13</v>
      </c>
      <c r="E38" s="20"/>
      <c r="F38" s="65"/>
    </row>
    <row r="39" spans="1:6" ht="4.5" customHeight="1">
      <c r="A39" s="9"/>
      <c r="B39" s="82"/>
      <c r="C39" s="9"/>
      <c r="D39" s="6"/>
      <c r="E39" s="20"/>
      <c r="F39" s="65"/>
    </row>
    <row r="40" spans="1:7" ht="10.5" customHeight="1">
      <c r="A40" s="48" t="s">
        <v>14</v>
      </c>
      <c r="B40" s="82">
        <v>1</v>
      </c>
      <c r="C40" s="84">
        <v>1</v>
      </c>
      <c r="D40" s="1" t="s">
        <v>290</v>
      </c>
      <c r="E40" s="21">
        <v>1407000</v>
      </c>
      <c r="F40" s="78">
        <v>1407000</v>
      </c>
      <c r="G40" s="47" t="s">
        <v>172</v>
      </c>
    </row>
    <row r="41" spans="1:6" ht="10.5" customHeight="1">
      <c r="A41" s="48" t="s">
        <v>15</v>
      </c>
      <c r="B41" s="82">
        <v>1</v>
      </c>
      <c r="C41" s="84">
        <v>1</v>
      </c>
      <c r="D41" s="45" t="s">
        <v>258</v>
      </c>
      <c r="E41" s="49"/>
      <c r="F41" s="132"/>
    </row>
    <row r="42" spans="1:6" ht="10.5" customHeight="1">
      <c r="A42" s="9"/>
      <c r="B42" s="82"/>
      <c r="C42" s="84"/>
      <c r="D42" s="45" t="s">
        <v>181</v>
      </c>
      <c r="E42" s="116">
        <v>1020000</v>
      </c>
      <c r="F42" s="78">
        <v>1020000</v>
      </c>
    </row>
    <row r="43" spans="1:6" ht="10.5" customHeight="1">
      <c r="A43" s="15" t="s">
        <v>16</v>
      </c>
      <c r="B43" s="82">
        <v>6</v>
      </c>
      <c r="C43" s="84">
        <v>6</v>
      </c>
      <c r="D43" s="45" t="s">
        <v>236</v>
      </c>
      <c r="E43" s="116">
        <v>4680000</v>
      </c>
      <c r="F43" s="78">
        <v>4680000</v>
      </c>
    </row>
    <row r="44" spans="1:7" ht="10.5" customHeight="1">
      <c r="A44" s="15" t="s">
        <v>17</v>
      </c>
      <c r="B44" s="82">
        <v>1</v>
      </c>
      <c r="C44" s="84">
        <v>1</v>
      </c>
      <c r="D44" s="1" t="s">
        <v>182</v>
      </c>
      <c r="E44" s="40">
        <v>624000</v>
      </c>
      <c r="F44" s="79">
        <v>624000</v>
      </c>
      <c r="G44" s="69"/>
    </row>
    <row r="45" spans="1:7" ht="10.5" customHeight="1">
      <c r="A45" s="15" t="s">
        <v>18</v>
      </c>
      <c r="B45" s="82">
        <v>3</v>
      </c>
      <c r="C45" s="84">
        <v>3</v>
      </c>
      <c r="D45" s="1" t="s">
        <v>259</v>
      </c>
      <c r="E45" s="40"/>
      <c r="F45" s="79"/>
      <c r="G45" s="69"/>
    </row>
    <row r="46" spans="1:7" ht="10.5" customHeight="1">
      <c r="A46" s="15"/>
      <c r="B46" s="82"/>
      <c r="C46" s="84"/>
      <c r="D46" s="1" t="s">
        <v>260</v>
      </c>
      <c r="E46" s="40">
        <v>10</v>
      </c>
      <c r="F46" s="79">
        <v>540000</v>
      </c>
      <c r="G46" s="69"/>
    </row>
    <row r="47" spans="1:7" ht="10.5" customHeight="1">
      <c r="A47" s="15" t="s">
        <v>19</v>
      </c>
      <c r="B47" s="82">
        <v>3</v>
      </c>
      <c r="C47" s="84">
        <v>3</v>
      </c>
      <c r="D47" s="1" t="s">
        <v>183</v>
      </c>
      <c r="E47" s="21">
        <v>1056000</v>
      </c>
      <c r="F47" s="78">
        <v>1056000</v>
      </c>
      <c r="G47" s="69"/>
    </row>
    <row r="48" spans="1:7" ht="10.5" customHeight="1">
      <c r="A48" s="15" t="s">
        <v>20</v>
      </c>
      <c r="B48" s="83" t="s">
        <v>37</v>
      </c>
      <c r="C48" s="84">
        <v>12</v>
      </c>
      <c r="D48" s="69" t="s">
        <v>292</v>
      </c>
      <c r="E48" s="21">
        <v>10</v>
      </c>
      <c r="F48" s="79" t="s">
        <v>37</v>
      </c>
      <c r="G48" s="71" t="s">
        <v>293</v>
      </c>
    </row>
    <row r="49" spans="1:7" ht="10.5" customHeight="1">
      <c r="A49" s="15" t="s">
        <v>21</v>
      </c>
      <c r="B49" s="82">
        <v>10</v>
      </c>
      <c r="C49" s="84">
        <v>10</v>
      </c>
      <c r="D49" s="1" t="s">
        <v>237</v>
      </c>
      <c r="E49" s="21">
        <v>1454710</v>
      </c>
      <c r="F49" s="78">
        <v>1632000</v>
      </c>
      <c r="G49" s="69"/>
    </row>
    <row r="50" spans="1:7" ht="10.5" customHeight="1">
      <c r="A50" s="15" t="s">
        <v>22</v>
      </c>
      <c r="B50" s="82">
        <v>3</v>
      </c>
      <c r="C50" s="84">
        <v>3</v>
      </c>
      <c r="D50" s="1" t="s">
        <v>184</v>
      </c>
      <c r="E50" s="21">
        <v>808800</v>
      </c>
      <c r="F50" s="78">
        <v>774000</v>
      </c>
      <c r="G50" s="47"/>
    </row>
    <row r="51" spans="1:7" ht="10.5" customHeight="1">
      <c r="A51" s="15" t="s">
        <v>23</v>
      </c>
      <c r="B51" s="83" t="s">
        <v>37</v>
      </c>
      <c r="C51" s="85" t="s">
        <v>37</v>
      </c>
      <c r="D51" s="69" t="s">
        <v>294</v>
      </c>
      <c r="E51" s="21">
        <v>2174000</v>
      </c>
      <c r="F51" s="79" t="s">
        <v>37</v>
      </c>
      <c r="G51" s="71" t="s">
        <v>293</v>
      </c>
    </row>
    <row r="52" spans="1:7" ht="10.5" customHeight="1">
      <c r="A52" s="15" t="s">
        <v>25</v>
      </c>
      <c r="B52" s="82">
        <v>2</v>
      </c>
      <c r="C52" s="84">
        <v>2</v>
      </c>
      <c r="D52" s="1" t="s">
        <v>185</v>
      </c>
      <c r="E52" s="21">
        <v>422400</v>
      </c>
      <c r="F52" s="78">
        <v>211200</v>
      </c>
      <c r="G52" s="69"/>
    </row>
    <row r="53" spans="1:7" ht="10.5" customHeight="1">
      <c r="A53" s="15" t="s">
        <v>26</v>
      </c>
      <c r="B53" s="82">
        <v>5</v>
      </c>
      <c r="C53" s="84">
        <v>5</v>
      </c>
      <c r="D53" s="1" t="s">
        <v>186</v>
      </c>
      <c r="E53" s="21">
        <v>723600</v>
      </c>
      <c r="F53" s="78">
        <v>723600</v>
      </c>
      <c r="G53" s="69"/>
    </row>
    <row r="54" spans="1:7" ht="10.5" customHeight="1">
      <c r="A54" s="15" t="s">
        <v>27</v>
      </c>
      <c r="B54" s="82">
        <v>5</v>
      </c>
      <c r="C54" s="84">
        <v>5</v>
      </c>
      <c r="D54" s="1" t="s">
        <v>187</v>
      </c>
      <c r="E54" s="21">
        <v>533400</v>
      </c>
      <c r="F54" s="78">
        <v>533400</v>
      </c>
      <c r="G54" s="69"/>
    </row>
    <row r="55" spans="1:7" ht="10.5" customHeight="1">
      <c r="A55" s="15" t="s">
        <v>28</v>
      </c>
      <c r="B55" s="82">
        <v>1</v>
      </c>
      <c r="C55" s="84">
        <v>1</v>
      </c>
      <c r="D55" s="1" t="s">
        <v>188</v>
      </c>
      <c r="E55" s="21">
        <v>10</v>
      </c>
      <c r="F55" s="78">
        <v>158400</v>
      </c>
      <c r="G55" s="69"/>
    </row>
    <row r="56" spans="1:7" ht="10.5" customHeight="1">
      <c r="A56" s="15" t="s">
        <v>29</v>
      </c>
      <c r="B56" s="82">
        <v>10</v>
      </c>
      <c r="C56" s="84">
        <v>10</v>
      </c>
      <c r="D56" s="1" t="s">
        <v>189</v>
      </c>
      <c r="E56" s="21">
        <v>1866000</v>
      </c>
      <c r="F56" s="78">
        <v>1866000</v>
      </c>
      <c r="G56" s="69"/>
    </row>
    <row r="57" spans="1:7" ht="10.5" customHeight="1">
      <c r="A57" s="15" t="s">
        <v>30</v>
      </c>
      <c r="B57" s="82">
        <v>9</v>
      </c>
      <c r="C57" s="84">
        <v>9</v>
      </c>
      <c r="D57" s="1" t="s">
        <v>190</v>
      </c>
      <c r="E57" s="21">
        <v>1080600</v>
      </c>
      <c r="F57" s="78">
        <v>1058700</v>
      </c>
      <c r="G57" s="69"/>
    </row>
    <row r="58" spans="1:7" ht="10.5" customHeight="1">
      <c r="A58" s="15" t="s">
        <v>31</v>
      </c>
      <c r="B58" s="82">
        <v>3</v>
      </c>
      <c r="C58" s="84">
        <v>3</v>
      </c>
      <c r="D58" s="1" t="s">
        <v>191</v>
      </c>
      <c r="E58" s="21">
        <v>345600</v>
      </c>
      <c r="F58" s="78">
        <v>310500</v>
      </c>
      <c r="G58" s="69"/>
    </row>
    <row r="59" spans="1:7" ht="10.5" customHeight="1">
      <c r="A59" s="15" t="s">
        <v>32</v>
      </c>
      <c r="B59" s="82">
        <v>1</v>
      </c>
      <c r="C59" s="84">
        <v>1</v>
      </c>
      <c r="D59" s="1" t="s">
        <v>192</v>
      </c>
      <c r="E59" s="21">
        <v>123600</v>
      </c>
      <c r="F59" s="78">
        <v>123600</v>
      </c>
      <c r="G59" s="47"/>
    </row>
    <row r="60" spans="1:7" ht="10.5" customHeight="1">
      <c r="A60" s="15" t="s">
        <v>33</v>
      </c>
      <c r="B60" s="82">
        <v>9</v>
      </c>
      <c r="C60" s="84">
        <v>9</v>
      </c>
      <c r="D60" s="1" t="s">
        <v>193</v>
      </c>
      <c r="E60" s="40">
        <v>833700</v>
      </c>
      <c r="F60" s="79">
        <v>818100</v>
      </c>
      <c r="G60" s="71"/>
    </row>
    <row r="61" spans="1:7" s="32" customFormat="1" ht="12" customHeight="1">
      <c r="A61" s="59"/>
      <c r="B61" s="43">
        <f>SUM(B40:B60)</f>
        <v>73</v>
      </c>
      <c r="C61" s="72">
        <f>SUM(C40:C60)</f>
        <v>85</v>
      </c>
      <c r="D61" s="251" t="s">
        <v>248</v>
      </c>
      <c r="E61" s="22">
        <f>SUM(E40:E60)</f>
        <v>19153440</v>
      </c>
      <c r="F61" s="101">
        <f>SUM(F40:F60)</f>
        <v>17536500</v>
      </c>
      <c r="G61" s="24"/>
    </row>
    <row r="62" spans="1:7" ht="9.75" customHeight="1">
      <c r="A62" s="64" t="s">
        <v>41</v>
      </c>
      <c r="B62" s="61"/>
      <c r="C62" s="61"/>
      <c r="D62" s="46"/>
      <c r="E62" s="34"/>
      <c r="F62" s="35"/>
      <c r="G62" s="61"/>
    </row>
    <row r="63" spans="1:7" ht="9.75" customHeight="1">
      <c r="A63" s="102" t="s">
        <v>244</v>
      </c>
      <c r="B63" s="102"/>
      <c r="C63" s="102"/>
      <c r="D63" s="102"/>
      <c r="E63" s="34"/>
      <c r="F63" s="35"/>
      <c r="G63" s="61"/>
    </row>
    <row r="64" s="102" customFormat="1" ht="9.75" customHeight="1">
      <c r="A64" s="102" t="s">
        <v>433</v>
      </c>
    </row>
    <row r="65" spans="1:7" s="123" customFormat="1" ht="15.75" customHeight="1">
      <c r="A65" s="240"/>
      <c r="B65" s="35"/>
      <c r="C65" s="121"/>
      <c r="D65" s="46"/>
      <c r="E65" s="34"/>
      <c r="F65" s="122"/>
      <c r="G65" s="228">
        <v>49</v>
      </c>
    </row>
    <row r="66" spans="1:7" s="123" customFormat="1" ht="9.75" customHeight="1">
      <c r="A66" s="58"/>
      <c r="B66" s="35"/>
      <c r="C66" s="121"/>
      <c r="D66" s="46"/>
      <c r="E66" s="34"/>
      <c r="F66" s="122"/>
      <c r="G66" s="61"/>
    </row>
    <row r="67" spans="1:7" ht="19.5" customHeight="1" thickBot="1">
      <c r="A67" s="285" t="s">
        <v>42</v>
      </c>
      <c r="B67" s="285"/>
      <c r="C67" s="285"/>
      <c r="D67" s="285"/>
      <c r="E67" s="285"/>
      <c r="F67" s="285"/>
      <c r="G67" s="285"/>
    </row>
    <row r="68" spans="1:7" ht="9.75" customHeight="1">
      <c r="A68" s="89"/>
      <c r="B68" s="90" t="s">
        <v>9</v>
      </c>
      <c r="C68" s="91"/>
      <c r="D68" s="92"/>
      <c r="E68" s="93" t="s">
        <v>1</v>
      </c>
      <c r="F68" s="94"/>
      <c r="G68" s="95"/>
    </row>
    <row r="69" spans="1:7" ht="10.5" customHeight="1">
      <c r="A69" s="226" t="s">
        <v>10</v>
      </c>
      <c r="B69" s="73" t="s">
        <v>265</v>
      </c>
      <c r="C69" s="29" t="s">
        <v>291</v>
      </c>
      <c r="D69" s="56" t="s">
        <v>11</v>
      </c>
      <c r="E69" s="29" t="s">
        <v>291</v>
      </c>
      <c r="F69" s="73" t="s">
        <v>265</v>
      </c>
      <c r="G69" s="96"/>
    </row>
    <row r="70" spans="1:7" ht="9" customHeight="1">
      <c r="A70" s="12"/>
      <c r="B70" s="49"/>
      <c r="C70" s="49"/>
      <c r="D70" s="49"/>
      <c r="E70" s="49"/>
      <c r="F70" s="114"/>
      <c r="G70" s="61"/>
    </row>
    <row r="71" spans="1:7" ht="10.5" customHeight="1">
      <c r="A71" s="14"/>
      <c r="B71" s="81"/>
      <c r="C71" s="30"/>
      <c r="D71" s="2" t="s">
        <v>112</v>
      </c>
      <c r="E71" s="37"/>
      <c r="F71" s="62"/>
      <c r="G71" s="54"/>
    </row>
    <row r="72" spans="1:7" ht="10.5" customHeight="1">
      <c r="A72" s="14"/>
      <c r="B72" s="81"/>
      <c r="C72" s="30"/>
      <c r="D72" s="2"/>
      <c r="E72" s="37"/>
      <c r="F72" s="62"/>
      <c r="G72" s="54"/>
    </row>
    <row r="73" spans="1:7" ht="10.5" customHeight="1">
      <c r="A73" s="9" t="s">
        <v>12</v>
      </c>
      <c r="B73" s="42"/>
      <c r="C73" s="36"/>
      <c r="D73" s="162" t="s">
        <v>296</v>
      </c>
      <c r="E73" s="21"/>
      <c r="F73" s="42"/>
      <c r="G73" s="54"/>
    </row>
    <row r="74" spans="1:7" ht="10.5" customHeight="1">
      <c r="A74" s="14"/>
      <c r="B74" s="13"/>
      <c r="C74" s="36"/>
      <c r="D74" s="252"/>
      <c r="E74" s="21"/>
      <c r="F74" s="42"/>
      <c r="G74" s="54"/>
    </row>
    <row r="75" spans="1:7" ht="10.5" customHeight="1">
      <c r="A75" s="14"/>
      <c r="B75" s="175">
        <f>B61</f>
        <v>73</v>
      </c>
      <c r="C75" s="253">
        <f>C61</f>
        <v>85</v>
      </c>
      <c r="D75" s="110" t="s">
        <v>250</v>
      </c>
      <c r="E75" s="116">
        <f>E61</f>
        <v>19153440</v>
      </c>
      <c r="F75" s="78">
        <f>F61</f>
        <v>17536500</v>
      </c>
      <c r="G75" s="54"/>
    </row>
    <row r="76" spans="1:7" ht="10.5" customHeight="1">
      <c r="A76" s="14"/>
      <c r="B76" s="81"/>
      <c r="C76" s="30"/>
      <c r="D76" s="2"/>
      <c r="E76" s="37"/>
      <c r="F76" s="10"/>
      <c r="G76" s="54"/>
    </row>
    <row r="77" spans="1:6" ht="10.5" customHeight="1">
      <c r="A77" s="15" t="s">
        <v>34</v>
      </c>
      <c r="B77" s="15" t="s">
        <v>37</v>
      </c>
      <c r="C77" s="85" t="s">
        <v>37</v>
      </c>
      <c r="D77" s="1" t="s">
        <v>43</v>
      </c>
      <c r="E77" s="21">
        <v>200000</v>
      </c>
      <c r="F77" s="78">
        <v>200000</v>
      </c>
    </row>
    <row r="78" spans="1:6" ht="10.5" customHeight="1">
      <c r="A78" s="15" t="s">
        <v>35</v>
      </c>
      <c r="B78" s="15" t="s">
        <v>37</v>
      </c>
      <c r="C78" s="85" t="s">
        <v>37</v>
      </c>
      <c r="D78" s="1" t="s">
        <v>44</v>
      </c>
      <c r="E78" s="21">
        <v>413400</v>
      </c>
      <c r="F78" s="78">
        <v>413400</v>
      </c>
    </row>
    <row r="79" spans="1:6" ht="10.5" customHeight="1">
      <c r="A79" s="15" t="s">
        <v>36</v>
      </c>
      <c r="B79" s="15" t="s">
        <v>37</v>
      </c>
      <c r="C79" s="85" t="s">
        <v>37</v>
      </c>
      <c r="D79" s="1" t="s">
        <v>116</v>
      </c>
      <c r="E79" s="21">
        <v>300000</v>
      </c>
      <c r="F79" s="78">
        <v>300000</v>
      </c>
    </row>
    <row r="80" spans="1:6" ht="10.5" customHeight="1">
      <c r="A80" s="15" t="s">
        <v>38</v>
      </c>
      <c r="B80" s="15" t="s">
        <v>37</v>
      </c>
      <c r="C80" s="85" t="s">
        <v>37</v>
      </c>
      <c r="D80" s="1" t="s">
        <v>45</v>
      </c>
      <c r="E80" s="21">
        <v>114000</v>
      </c>
      <c r="F80" s="78">
        <v>114000</v>
      </c>
    </row>
    <row r="81" spans="1:6" ht="10.5" customHeight="1">
      <c r="A81" s="15" t="s">
        <v>39</v>
      </c>
      <c r="B81" s="15" t="s">
        <v>37</v>
      </c>
      <c r="C81" s="85" t="s">
        <v>37</v>
      </c>
      <c r="D81" s="1" t="s">
        <v>46</v>
      </c>
      <c r="E81" s="21">
        <v>600000</v>
      </c>
      <c r="F81" s="78">
        <v>600000</v>
      </c>
    </row>
    <row r="82" spans="1:6" ht="10.5" customHeight="1">
      <c r="A82" s="15" t="s">
        <v>40</v>
      </c>
      <c r="B82" s="15" t="s">
        <v>37</v>
      </c>
      <c r="C82" s="85" t="s">
        <v>37</v>
      </c>
      <c r="D82" s="1" t="s">
        <v>47</v>
      </c>
      <c r="E82" s="21">
        <v>10</v>
      </c>
      <c r="F82" s="78">
        <v>10</v>
      </c>
    </row>
    <row r="83" spans="1:7" ht="10.5" customHeight="1">
      <c r="A83" s="15" t="s">
        <v>238</v>
      </c>
      <c r="B83" s="15" t="s">
        <v>37</v>
      </c>
      <c r="C83" s="85" t="s">
        <v>37</v>
      </c>
      <c r="D83" s="1" t="s">
        <v>48</v>
      </c>
      <c r="E83" s="21">
        <v>810000</v>
      </c>
      <c r="F83" s="78">
        <v>449520</v>
      </c>
      <c r="G83" s="47"/>
    </row>
    <row r="84" spans="1:6" ht="10.5" customHeight="1">
      <c r="A84" s="15" t="s">
        <v>295</v>
      </c>
      <c r="B84" s="15" t="s">
        <v>37</v>
      </c>
      <c r="C84" s="85" t="s">
        <v>37</v>
      </c>
      <c r="D84" s="1" t="s">
        <v>50</v>
      </c>
      <c r="E84" s="21">
        <v>1602150</v>
      </c>
      <c r="F84" s="78">
        <v>1413570</v>
      </c>
    </row>
    <row r="85" spans="1:7" ht="12" customHeight="1">
      <c r="A85" s="83"/>
      <c r="B85" s="254">
        <f>SUM(B73:B84)</f>
        <v>73</v>
      </c>
      <c r="C85" s="255">
        <f>SUM(C73:C84)</f>
        <v>85</v>
      </c>
      <c r="D85" s="100" t="s">
        <v>51</v>
      </c>
      <c r="E85" s="255">
        <f>SUM(E75:E84)</f>
        <v>23193000</v>
      </c>
      <c r="F85" s="256">
        <f>SUM(F75:F84)</f>
        <v>21027000</v>
      </c>
      <c r="G85" s="54"/>
    </row>
    <row r="86" spans="1:7" ht="10.5" customHeight="1">
      <c r="A86" s="14"/>
      <c r="B86" s="81"/>
      <c r="C86" s="30"/>
      <c r="D86" s="2"/>
      <c r="E86" s="37"/>
      <c r="F86" s="10"/>
      <c r="G86" s="54"/>
    </row>
    <row r="87" spans="1:7" ht="10.5" customHeight="1">
      <c r="A87" s="12"/>
      <c r="B87" s="13"/>
      <c r="C87" s="13"/>
      <c r="D87" s="6" t="s">
        <v>52</v>
      </c>
      <c r="E87" s="21"/>
      <c r="F87" s="13"/>
      <c r="G87" s="52"/>
    </row>
    <row r="88" spans="1:7" ht="9" customHeight="1">
      <c r="A88" s="12"/>
      <c r="B88" s="13"/>
      <c r="C88" s="13"/>
      <c r="D88" s="6"/>
      <c r="E88" s="21"/>
      <c r="F88" s="13"/>
      <c r="G88" s="52"/>
    </row>
    <row r="89" spans="1:7" ht="10.5" customHeight="1">
      <c r="A89" s="12"/>
      <c r="B89" s="12"/>
      <c r="C89" s="12"/>
      <c r="D89" s="7" t="s">
        <v>53</v>
      </c>
      <c r="E89" s="21"/>
      <c r="F89" s="42"/>
      <c r="G89" s="52"/>
    </row>
    <row r="90" spans="1:7" ht="9" customHeight="1">
      <c r="A90" s="12"/>
      <c r="B90" s="12"/>
      <c r="C90" s="12"/>
      <c r="D90" s="7"/>
      <c r="E90" s="21"/>
      <c r="F90" s="42"/>
      <c r="G90" s="52"/>
    </row>
    <row r="91" spans="1:7" ht="10.5" customHeight="1">
      <c r="A91" s="9" t="s">
        <v>54</v>
      </c>
      <c r="B91" s="15" t="s">
        <v>37</v>
      </c>
      <c r="C91" s="15" t="s">
        <v>37</v>
      </c>
      <c r="D91" s="1" t="s">
        <v>55</v>
      </c>
      <c r="E91" s="21">
        <v>115000</v>
      </c>
      <c r="F91" s="78">
        <v>65000</v>
      </c>
      <c r="G91" s="138"/>
    </row>
    <row r="92" spans="1:7" ht="10.5" customHeight="1">
      <c r="A92" s="16" t="s">
        <v>56</v>
      </c>
      <c r="B92" s="15" t="s">
        <v>37</v>
      </c>
      <c r="C92" s="15" t="s">
        <v>37</v>
      </c>
      <c r="D92" s="1" t="s">
        <v>57</v>
      </c>
      <c r="E92" s="21">
        <v>1500000</v>
      </c>
      <c r="F92" s="78">
        <v>1350000</v>
      </c>
      <c r="G92" s="52"/>
    </row>
    <row r="93" spans="1:7" ht="10.5" customHeight="1">
      <c r="A93" s="16" t="s">
        <v>58</v>
      </c>
      <c r="B93" s="15" t="s">
        <v>37</v>
      </c>
      <c r="C93" s="15" t="s">
        <v>37</v>
      </c>
      <c r="D93" s="1" t="s">
        <v>59</v>
      </c>
      <c r="E93" s="21">
        <v>25000</v>
      </c>
      <c r="F93" s="78">
        <v>25000</v>
      </c>
      <c r="G93" s="52"/>
    </row>
    <row r="94" spans="1:7" ht="10.5" customHeight="1">
      <c r="A94" s="16" t="s">
        <v>107</v>
      </c>
      <c r="B94" s="15" t="s">
        <v>37</v>
      </c>
      <c r="C94" s="15" t="s">
        <v>37</v>
      </c>
      <c r="D94" s="1" t="s">
        <v>49</v>
      </c>
      <c r="E94" s="21">
        <v>900000</v>
      </c>
      <c r="F94" s="78">
        <v>800000</v>
      </c>
      <c r="G94" s="52"/>
    </row>
    <row r="95" spans="1:7" ht="12" customHeight="1">
      <c r="A95" s="8"/>
      <c r="B95" s="12"/>
      <c r="C95" s="12"/>
      <c r="D95" s="10" t="s">
        <v>60</v>
      </c>
      <c r="E95" s="22">
        <f>SUM(E91:E94)</f>
        <v>2540000</v>
      </c>
      <c r="F95" s="101">
        <f>SUM(F91:F94)</f>
        <v>2240000</v>
      </c>
      <c r="G95" s="52"/>
    </row>
    <row r="96" spans="1:7" ht="7.5" customHeight="1">
      <c r="A96" s="8"/>
      <c r="B96" s="12"/>
      <c r="C96" s="12"/>
      <c r="D96" s="46"/>
      <c r="E96" s="21"/>
      <c r="F96" s="78"/>
      <c r="G96" s="52"/>
    </row>
    <row r="97" spans="1:7" ht="7.5" customHeight="1">
      <c r="A97" s="8"/>
      <c r="B97" s="12"/>
      <c r="C97" s="12"/>
      <c r="D97" s="46"/>
      <c r="E97" s="21"/>
      <c r="F97" s="78"/>
      <c r="G97" s="52"/>
    </row>
    <row r="98" spans="1:7" ht="10.5" customHeight="1">
      <c r="A98" s="8"/>
      <c r="B98" s="12"/>
      <c r="C98" s="12"/>
      <c r="D98" s="7" t="s">
        <v>61</v>
      </c>
      <c r="E98" s="21"/>
      <c r="F98" s="42"/>
      <c r="G98" s="52"/>
    </row>
    <row r="99" spans="1:7" ht="9" customHeight="1">
      <c r="A99" s="8"/>
      <c r="B99" s="12"/>
      <c r="C99" s="12"/>
      <c r="D99" s="7"/>
      <c r="E99" s="21"/>
      <c r="F99" s="42"/>
      <c r="G99" s="52"/>
    </row>
    <row r="100" spans="1:6" ht="10.5" customHeight="1">
      <c r="A100" s="9" t="s">
        <v>62</v>
      </c>
      <c r="B100" s="15" t="s">
        <v>37</v>
      </c>
      <c r="C100" s="15" t="s">
        <v>37</v>
      </c>
      <c r="D100" s="1" t="s">
        <v>63</v>
      </c>
      <c r="E100" s="21">
        <v>1025000</v>
      </c>
      <c r="F100" s="78">
        <v>1000000</v>
      </c>
    </row>
    <row r="101" spans="1:6" ht="10.5" customHeight="1">
      <c r="A101" s="31" t="s">
        <v>64</v>
      </c>
      <c r="B101" s="15" t="s">
        <v>37</v>
      </c>
      <c r="C101" s="15" t="s">
        <v>37</v>
      </c>
      <c r="D101" s="1" t="s">
        <v>97</v>
      </c>
      <c r="E101" s="21">
        <v>475000</v>
      </c>
      <c r="F101" s="78">
        <v>475000</v>
      </c>
    </row>
    <row r="102" spans="1:7" ht="10.5" customHeight="1">
      <c r="A102" s="31" t="s">
        <v>137</v>
      </c>
      <c r="B102" s="15" t="s">
        <v>37</v>
      </c>
      <c r="C102" s="15" t="s">
        <v>37</v>
      </c>
      <c r="D102" s="1" t="s">
        <v>138</v>
      </c>
      <c r="E102" s="21">
        <v>1800000</v>
      </c>
      <c r="F102" s="78">
        <v>1390000</v>
      </c>
      <c r="G102" s="1" t="s">
        <v>69</v>
      </c>
    </row>
    <row r="103" spans="1:6" ht="10.5" customHeight="1">
      <c r="A103" s="31" t="s">
        <v>65</v>
      </c>
      <c r="B103" s="15" t="s">
        <v>37</v>
      </c>
      <c r="C103" s="15" t="s">
        <v>37</v>
      </c>
      <c r="D103" s="1" t="s">
        <v>66</v>
      </c>
      <c r="E103" s="21">
        <v>600000</v>
      </c>
      <c r="F103" s="78">
        <v>550000</v>
      </c>
    </row>
    <row r="104" spans="1:6" ht="10.5" customHeight="1">
      <c r="A104" s="31" t="s">
        <v>67</v>
      </c>
      <c r="B104" s="15" t="s">
        <v>37</v>
      </c>
      <c r="C104" s="15" t="s">
        <v>37</v>
      </c>
      <c r="D104" s="1" t="s">
        <v>68</v>
      </c>
      <c r="E104" s="21">
        <v>75000</v>
      </c>
      <c r="F104" s="78">
        <v>75000</v>
      </c>
    </row>
    <row r="105" spans="1:6" ht="10.5" customHeight="1">
      <c r="A105" s="31" t="s">
        <v>70</v>
      </c>
      <c r="B105" s="15" t="s">
        <v>37</v>
      </c>
      <c r="C105" s="15" t="s">
        <v>37</v>
      </c>
      <c r="D105" s="1" t="s">
        <v>71</v>
      </c>
      <c r="E105" s="40"/>
      <c r="F105" s="79"/>
    </row>
    <row r="106" spans="1:6" ht="10.5" customHeight="1">
      <c r="A106" s="31"/>
      <c r="B106" s="15"/>
      <c r="C106" s="15"/>
      <c r="D106" s="1" t="s">
        <v>72</v>
      </c>
      <c r="E106" s="40">
        <v>3000000</v>
      </c>
      <c r="F106" s="79">
        <v>3000000</v>
      </c>
    </row>
    <row r="107" spans="1:7" ht="10.5" customHeight="1">
      <c r="A107" s="31" t="s">
        <v>73</v>
      </c>
      <c r="B107" s="15" t="s">
        <v>37</v>
      </c>
      <c r="C107" s="15" t="s">
        <v>37</v>
      </c>
      <c r="D107" s="1" t="s">
        <v>74</v>
      </c>
      <c r="E107" s="40">
        <v>20000</v>
      </c>
      <c r="F107" s="79">
        <v>20000</v>
      </c>
      <c r="G107" s="47"/>
    </row>
    <row r="108" spans="1:6" ht="10.5" customHeight="1">
      <c r="A108" s="31" t="s">
        <v>75</v>
      </c>
      <c r="B108" s="15" t="s">
        <v>37</v>
      </c>
      <c r="C108" s="15" t="s">
        <v>37</v>
      </c>
      <c r="D108" s="1" t="s">
        <v>76</v>
      </c>
      <c r="E108" s="40">
        <v>100000</v>
      </c>
      <c r="F108" s="79">
        <v>100000</v>
      </c>
    </row>
    <row r="109" spans="1:6" ht="10.5" customHeight="1">
      <c r="A109" s="31" t="s">
        <v>102</v>
      </c>
      <c r="B109" s="15" t="s">
        <v>37</v>
      </c>
      <c r="C109" s="15" t="s">
        <v>37</v>
      </c>
      <c r="D109" s="1" t="s">
        <v>103</v>
      </c>
      <c r="E109" s="40">
        <v>75000</v>
      </c>
      <c r="F109" s="79">
        <v>75000</v>
      </c>
    </row>
    <row r="110" spans="1:6" ht="10.5" customHeight="1">
      <c r="A110" s="31" t="s">
        <v>77</v>
      </c>
      <c r="B110" s="15" t="s">
        <v>37</v>
      </c>
      <c r="C110" s="15" t="s">
        <v>37</v>
      </c>
      <c r="D110" s="1" t="s">
        <v>78</v>
      </c>
      <c r="E110" s="40">
        <v>41000</v>
      </c>
      <c r="F110" s="79">
        <v>30000</v>
      </c>
    </row>
    <row r="111" spans="1:7" ht="10.5" customHeight="1">
      <c r="A111" s="31" t="s">
        <v>104</v>
      </c>
      <c r="B111" s="15" t="s">
        <v>37</v>
      </c>
      <c r="C111" s="15" t="s">
        <v>37</v>
      </c>
      <c r="D111" s="1" t="s">
        <v>274</v>
      </c>
      <c r="E111" s="40">
        <v>26000</v>
      </c>
      <c r="F111" s="79">
        <v>20000</v>
      </c>
      <c r="G111" s="47"/>
    </row>
    <row r="112" spans="1:7" ht="10.5" customHeight="1">
      <c r="A112" s="31" t="s">
        <v>105</v>
      </c>
      <c r="B112" s="15" t="s">
        <v>37</v>
      </c>
      <c r="C112" s="15" t="s">
        <v>37</v>
      </c>
      <c r="D112" s="1" t="s">
        <v>106</v>
      </c>
      <c r="E112" s="40">
        <v>530000</v>
      </c>
      <c r="F112" s="79">
        <v>350000</v>
      </c>
      <c r="G112" s="69" t="s">
        <v>69</v>
      </c>
    </row>
    <row r="113" spans="1:6" ht="12" customHeight="1">
      <c r="A113" s="8"/>
      <c r="B113" s="15"/>
      <c r="C113" s="15"/>
      <c r="D113" s="5" t="s">
        <v>90</v>
      </c>
      <c r="E113" s="22">
        <f>SUM(E100:E112)</f>
        <v>7767000</v>
      </c>
      <c r="F113" s="101">
        <f>SUM(F100:F112)</f>
        <v>7085000</v>
      </c>
    </row>
    <row r="114" spans="1:6" ht="9.75" customHeight="1">
      <c r="A114" s="8"/>
      <c r="B114" s="12"/>
      <c r="C114" s="12"/>
      <c r="D114" s="5"/>
      <c r="E114" s="21"/>
      <c r="F114" s="13"/>
    </row>
    <row r="115" spans="1:7" ht="12" customHeight="1">
      <c r="A115" s="106"/>
      <c r="B115" s="77"/>
      <c r="C115" s="24"/>
      <c r="D115" s="11" t="s">
        <v>93</v>
      </c>
      <c r="E115" s="76">
        <f>E113+E95</f>
        <v>10307000</v>
      </c>
      <c r="F115" s="44">
        <f>F113+F95</f>
        <v>9325000</v>
      </c>
      <c r="G115" s="105"/>
    </row>
    <row r="116" spans="1:7" ht="12" customHeight="1">
      <c r="A116" s="64" t="s">
        <v>41</v>
      </c>
      <c r="B116" s="61"/>
      <c r="C116" s="61"/>
      <c r="D116" s="46"/>
      <c r="E116" s="34"/>
      <c r="F116" s="35"/>
      <c r="G116" s="61"/>
    </row>
    <row r="117" spans="1:7" ht="15.75" customHeight="1">
      <c r="A117" s="229">
        <v>50</v>
      </c>
      <c r="B117" s="61"/>
      <c r="C117" s="61"/>
      <c r="D117" s="46"/>
      <c r="E117" s="34"/>
      <c r="F117" s="35"/>
      <c r="G117" s="241"/>
    </row>
    <row r="118" spans="1:7" ht="9.75" customHeight="1">
      <c r="A118" s="74"/>
      <c r="B118" s="61"/>
      <c r="C118" s="61"/>
      <c r="D118" s="46"/>
      <c r="E118" s="34"/>
      <c r="F118" s="35"/>
      <c r="G118" s="61"/>
    </row>
    <row r="119" spans="1:7" ht="19.5" customHeight="1" thickBot="1">
      <c r="A119" s="285" t="s">
        <v>42</v>
      </c>
      <c r="B119" s="285"/>
      <c r="C119" s="285"/>
      <c r="D119" s="285"/>
      <c r="E119" s="285"/>
      <c r="F119" s="285"/>
      <c r="G119" s="285"/>
    </row>
    <row r="120" spans="1:7" ht="9.75" customHeight="1">
      <c r="A120" s="89"/>
      <c r="B120" s="90" t="s">
        <v>9</v>
      </c>
      <c r="C120" s="91"/>
      <c r="D120" s="92"/>
      <c r="E120" s="93" t="s">
        <v>1</v>
      </c>
      <c r="F120" s="94"/>
      <c r="G120" s="95"/>
    </row>
    <row r="121" spans="1:7" ht="10.5" customHeight="1">
      <c r="A121" s="226" t="s">
        <v>10</v>
      </c>
      <c r="B121" s="73" t="s">
        <v>265</v>
      </c>
      <c r="C121" s="29" t="s">
        <v>291</v>
      </c>
      <c r="D121" s="56" t="s">
        <v>11</v>
      </c>
      <c r="E121" s="29" t="s">
        <v>291</v>
      </c>
      <c r="F121" s="73" t="s">
        <v>265</v>
      </c>
      <c r="G121" s="96"/>
    </row>
    <row r="122" spans="1:7" ht="7.5" customHeight="1">
      <c r="A122" s="86"/>
      <c r="B122" s="97"/>
      <c r="C122" s="97"/>
      <c r="D122" s="60"/>
      <c r="E122" s="97"/>
      <c r="F122" s="97"/>
      <c r="G122" s="98"/>
    </row>
    <row r="123" spans="1:7" ht="7.5" customHeight="1">
      <c r="A123" s="167"/>
      <c r="B123" s="167"/>
      <c r="C123" s="167"/>
      <c r="D123" s="86"/>
      <c r="E123" s="60"/>
      <c r="F123" s="60"/>
      <c r="G123" s="86"/>
    </row>
    <row r="124" spans="1:7" ht="10.5" customHeight="1">
      <c r="A124" s="14"/>
      <c r="B124" s="81"/>
      <c r="C124" s="30"/>
      <c r="D124" s="2" t="s">
        <v>122</v>
      </c>
      <c r="E124" s="37"/>
      <c r="F124" s="62"/>
      <c r="G124" s="54"/>
    </row>
    <row r="125" spans="1:7" ht="9.75" customHeight="1">
      <c r="A125" s="14"/>
      <c r="B125" s="81"/>
      <c r="C125" s="30"/>
      <c r="D125" s="2"/>
      <c r="E125" s="37"/>
      <c r="F125" s="62"/>
      <c r="G125" s="54"/>
    </row>
    <row r="126" spans="1:6" ht="10.5" customHeight="1">
      <c r="A126" s="9" t="s">
        <v>113</v>
      </c>
      <c r="B126" s="82"/>
      <c r="C126" s="9"/>
      <c r="D126" s="6" t="s">
        <v>13</v>
      </c>
      <c r="E126" s="20"/>
      <c r="F126" s="65"/>
    </row>
    <row r="127" spans="1:6" ht="9.75" customHeight="1">
      <c r="A127" s="9"/>
      <c r="B127" s="82"/>
      <c r="C127" s="18"/>
      <c r="D127" s="2"/>
      <c r="E127" s="49"/>
      <c r="F127" s="170"/>
    </row>
    <row r="128" spans="1:7" ht="10.5" customHeight="1">
      <c r="A128" s="48" t="s">
        <v>14</v>
      </c>
      <c r="B128" s="82">
        <v>1</v>
      </c>
      <c r="C128" s="84">
        <v>1</v>
      </c>
      <c r="D128" s="1" t="s">
        <v>194</v>
      </c>
      <c r="E128" s="40">
        <v>624000</v>
      </c>
      <c r="F128" s="79">
        <v>624000</v>
      </c>
      <c r="G128" s="47"/>
    </row>
    <row r="129" spans="1:7" ht="10.5" customHeight="1">
      <c r="A129" s="15" t="s">
        <v>15</v>
      </c>
      <c r="B129" s="82">
        <v>1</v>
      </c>
      <c r="C129" s="84">
        <v>1</v>
      </c>
      <c r="D129" s="1" t="s">
        <v>230</v>
      </c>
      <c r="E129" s="21">
        <v>10</v>
      </c>
      <c r="F129" s="78">
        <v>10</v>
      </c>
      <c r="G129" s="47"/>
    </row>
    <row r="130" spans="1:7" ht="10.5" customHeight="1">
      <c r="A130" s="15" t="s">
        <v>16</v>
      </c>
      <c r="B130" s="82">
        <v>1</v>
      </c>
      <c r="C130" s="84">
        <v>1</v>
      </c>
      <c r="D130" s="1" t="s">
        <v>24</v>
      </c>
      <c r="E130" s="21">
        <v>10</v>
      </c>
      <c r="F130" s="78">
        <v>10</v>
      </c>
      <c r="G130" s="47"/>
    </row>
    <row r="131" spans="1:6" ht="10.5" customHeight="1">
      <c r="A131" s="15" t="s">
        <v>17</v>
      </c>
      <c r="B131" s="82">
        <v>2</v>
      </c>
      <c r="C131" s="84">
        <v>2</v>
      </c>
      <c r="D131" s="1" t="s">
        <v>183</v>
      </c>
      <c r="E131" s="21">
        <v>900000</v>
      </c>
      <c r="F131" s="78">
        <v>876000</v>
      </c>
    </row>
    <row r="132" spans="1:6" ht="10.5" customHeight="1">
      <c r="A132" s="15" t="s">
        <v>18</v>
      </c>
      <c r="B132" s="82">
        <v>1</v>
      </c>
      <c r="C132" s="84">
        <v>1</v>
      </c>
      <c r="D132" s="1" t="s">
        <v>253</v>
      </c>
      <c r="E132" s="21">
        <v>396000</v>
      </c>
      <c r="F132" s="78">
        <v>372000</v>
      </c>
    </row>
    <row r="133" spans="1:6" ht="10.5" customHeight="1">
      <c r="A133" s="15" t="s">
        <v>19</v>
      </c>
      <c r="B133" s="83">
        <v>2</v>
      </c>
      <c r="C133" s="85">
        <v>2</v>
      </c>
      <c r="D133" s="1" t="s">
        <v>184</v>
      </c>
      <c r="E133" s="21">
        <v>482400</v>
      </c>
      <c r="F133" s="78">
        <v>475200</v>
      </c>
    </row>
    <row r="134" spans="1:6" ht="10.5" customHeight="1">
      <c r="A134" s="15" t="s">
        <v>20</v>
      </c>
      <c r="B134" s="83">
        <v>1</v>
      </c>
      <c r="C134" s="85">
        <v>1</v>
      </c>
      <c r="D134" s="1" t="s">
        <v>185</v>
      </c>
      <c r="E134" s="21">
        <v>204000</v>
      </c>
      <c r="F134" s="78">
        <v>198000</v>
      </c>
    </row>
    <row r="135" spans="1:7" ht="10.5" customHeight="1">
      <c r="A135" s="15" t="s">
        <v>21</v>
      </c>
      <c r="B135" s="83">
        <v>2</v>
      </c>
      <c r="C135" s="85">
        <v>2</v>
      </c>
      <c r="D135" s="1" t="s">
        <v>186</v>
      </c>
      <c r="E135" s="21">
        <v>340800</v>
      </c>
      <c r="F135" s="78">
        <v>331200</v>
      </c>
      <c r="G135" s="47"/>
    </row>
    <row r="136" spans="1:7" ht="10.5" customHeight="1">
      <c r="A136" s="15" t="s">
        <v>22</v>
      </c>
      <c r="B136" s="83">
        <v>6</v>
      </c>
      <c r="C136" s="85">
        <v>6</v>
      </c>
      <c r="D136" s="1" t="s">
        <v>195</v>
      </c>
      <c r="E136" s="40">
        <v>680000</v>
      </c>
      <c r="F136" s="79">
        <v>665760</v>
      </c>
      <c r="G136" s="71"/>
    </row>
    <row r="137" spans="1:7" ht="10.5" customHeight="1">
      <c r="A137" s="15" t="s">
        <v>23</v>
      </c>
      <c r="B137" s="83">
        <v>8</v>
      </c>
      <c r="C137" s="85">
        <v>8</v>
      </c>
      <c r="D137" s="1" t="s">
        <v>189</v>
      </c>
      <c r="E137" s="21">
        <v>1459980</v>
      </c>
      <c r="F137" s="78">
        <v>1166400</v>
      </c>
      <c r="G137" s="47"/>
    </row>
    <row r="138" spans="1:7" ht="10.5" customHeight="1">
      <c r="A138" s="15" t="s">
        <v>25</v>
      </c>
      <c r="B138" s="82">
        <v>10</v>
      </c>
      <c r="C138" s="84">
        <v>10</v>
      </c>
      <c r="D138" s="1" t="s">
        <v>190</v>
      </c>
      <c r="E138" s="21">
        <v>1120000</v>
      </c>
      <c r="F138" s="78">
        <v>1112160</v>
      </c>
      <c r="G138" s="47"/>
    </row>
    <row r="139" spans="1:7" ht="10.5" customHeight="1">
      <c r="A139" s="15" t="s">
        <v>26</v>
      </c>
      <c r="B139" s="82">
        <v>2</v>
      </c>
      <c r="C139" s="84">
        <v>2</v>
      </c>
      <c r="D139" s="1" t="s">
        <v>191</v>
      </c>
      <c r="E139" s="21">
        <v>231000</v>
      </c>
      <c r="F139" s="78">
        <v>195900</v>
      </c>
      <c r="G139" s="47"/>
    </row>
    <row r="140" spans="1:7" ht="10.5" customHeight="1">
      <c r="A140" s="15" t="s">
        <v>27</v>
      </c>
      <c r="B140" s="82">
        <v>1</v>
      </c>
      <c r="C140" s="84">
        <v>1</v>
      </c>
      <c r="D140" s="1" t="s">
        <v>192</v>
      </c>
      <c r="E140" s="21">
        <v>123600</v>
      </c>
      <c r="F140" s="78">
        <v>123600</v>
      </c>
      <c r="G140" s="71"/>
    </row>
    <row r="141" spans="1:7" ht="10.5" customHeight="1">
      <c r="A141" s="15" t="s">
        <v>28</v>
      </c>
      <c r="B141" s="82">
        <v>5</v>
      </c>
      <c r="C141" s="84">
        <v>5</v>
      </c>
      <c r="D141" s="1" t="s">
        <v>193</v>
      </c>
      <c r="E141" s="21">
        <v>504000</v>
      </c>
      <c r="F141" s="78">
        <v>462000</v>
      </c>
      <c r="G141" s="47"/>
    </row>
    <row r="142" spans="1:7" ht="10.5" customHeight="1">
      <c r="A142" s="15" t="s">
        <v>29</v>
      </c>
      <c r="B142" s="83" t="s">
        <v>37</v>
      </c>
      <c r="C142" s="84">
        <v>2</v>
      </c>
      <c r="D142" s="1" t="s">
        <v>297</v>
      </c>
      <c r="E142" s="21">
        <v>219600</v>
      </c>
      <c r="F142" s="79" t="s">
        <v>37</v>
      </c>
      <c r="G142" s="69" t="s">
        <v>69</v>
      </c>
    </row>
    <row r="143" spans="1:7" ht="10.5" customHeight="1">
      <c r="A143" s="15" t="s">
        <v>30</v>
      </c>
      <c r="B143" s="83" t="s">
        <v>37</v>
      </c>
      <c r="C143" s="85" t="s">
        <v>37</v>
      </c>
      <c r="D143" s="1" t="s">
        <v>43</v>
      </c>
      <c r="E143" s="21">
        <v>949260</v>
      </c>
      <c r="F143" s="78">
        <v>570000</v>
      </c>
      <c r="G143" s="47"/>
    </row>
    <row r="144" spans="1:7" ht="10.5" customHeight="1">
      <c r="A144" s="15" t="s">
        <v>31</v>
      </c>
      <c r="B144" s="83" t="s">
        <v>37</v>
      </c>
      <c r="C144" s="85" t="s">
        <v>37</v>
      </c>
      <c r="D144" s="1" t="s">
        <v>47</v>
      </c>
      <c r="E144" s="21">
        <v>12442940</v>
      </c>
      <c r="F144" s="78">
        <v>12582960</v>
      </c>
      <c r="G144" s="69"/>
    </row>
    <row r="145" spans="1:7" ht="10.5" customHeight="1">
      <c r="A145" s="15" t="s">
        <v>32</v>
      </c>
      <c r="B145" s="83" t="s">
        <v>37</v>
      </c>
      <c r="C145" s="85" t="s">
        <v>37</v>
      </c>
      <c r="D145" s="1" t="s">
        <v>48</v>
      </c>
      <c r="E145" s="21">
        <v>360000</v>
      </c>
      <c r="F145" s="78">
        <v>298800</v>
      </c>
      <c r="G145" s="47"/>
    </row>
    <row r="146" spans="1:7" ht="10.5" customHeight="1">
      <c r="A146" s="15" t="s">
        <v>33</v>
      </c>
      <c r="B146" s="83" t="s">
        <v>37</v>
      </c>
      <c r="C146" s="85" t="s">
        <v>37</v>
      </c>
      <c r="D146" s="1" t="s">
        <v>50</v>
      </c>
      <c r="E146" s="21">
        <v>935400</v>
      </c>
      <c r="F146" s="78">
        <v>686000</v>
      </c>
      <c r="G146" s="47"/>
    </row>
    <row r="147" spans="1:7" ht="12" customHeight="1">
      <c r="A147" s="15"/>
      <c r="B147" s="126">
        <f>SUM(B128:B146)</f>
        <v>43</v>
      </c>
      <c r="C147" s="127">
        <f>SUM(C128:C146)</f>
        <v>45</v>
      </c>
      <c r="D147" s="62" t="s">
        <v>51</v>
      </c>
      <c r="E147" s="22">
        <f>SUM(E128:E146)</f>
        <v>21973000</v>
      </c>
      <c r="F147" s="101">
        <f>SUM(F128:F146)</f>
        <v>20740000</v>
      </c>
      <c r="G147" s="47"/>
    </row>
    <row r="148" spans="1:7" ht="9.75" customHeight="1">
      <c r="A148" s="15"/>
      <c r="B148" s="83"/>
      <c r="C148" s="85"/>
      <c r="E148" s="21"/>
      <c r="F148" s="78"/>
      <c r="G148" s="47"/>
    </row>
    <row r="149" spans="1:6" ht="10.5" customHeight="1">
      <c r="A149" s="12"/>
      <c r="B149" s="13"/>
      <c r="C149" s="13"/>
      <c r="D149" s="6" t="s">
        <v>52</v>
      </c>
      <c r="E149" s="21"/>
      <c r="F149" s="13"/>
    </row>
    <row r="150" spans="1:6" ht="7.5" customHeight="1">
      <c r="A150" s="12"/>
      <c r="B150" s="13"/>
      <c r="C150" s="13"/>
      <c r="D150" s="6"/>
      <c r="E150" s="21"/>
      <c r="F150" s="13"/>
    </row>
    <row r="151" spans="1:6" ht="10.5" customHeight="1">
      <c r="A151" s="12"/>
      <c r="B151" s="12"/>
      <c r="C151" s="12"/>
      <c r="D151" s="7" t="s">
        <v>53</v>
      </c>
      <c r="E151" s="21"/>
      <c r="F151" s="42"/>
    </row>
    <row r="152" spans="1:6" ht="7.5" customHeight="1">
      <c r="A152" s="12"/>
      <c r="B152" s="12"/>
      <c r="C152" s="12"/>
      <c r="D152" s="7"/>
      <c r="E152" s="21"/>
      <c r="F152" s="42"/>
    </row>
    <row r="153" spans="1:7" ht="10.5" customHeight="1">
      <c r="A153" s="9" t="s">
        <v>114</v>
      </c>
      <c r="B153" s="15" t="s">
        <v>37</v>
      </c>
      <c r="C153" s="15" t="s">
        <v>37</v>
      </c>
      <c r="D153" s="1" t="s">
        <v>55</v>
      </c>
      <c r="E153" s="21">
        <v>715000</v>
      </c>
      <c r="F153" s="78">
        <v>715000</v>
      </c>
      <c r="G153" s="69"/>
    </row>
    <row r="154" spans="1:6" ht="10.5" customHeight="1">
      <c r="A154" s="16" t="s">
        <v>56</v>
      </c>
      <c r="B154" s="15" t="s">
        <v>37</v>
      </c>
      <c r="C154" s="15" t="s">
        <v>37</v>
      </c>
      <c r="D154" s="1" t="s">
        <v>57</v>
      </c>
      <c r="E154" s="21">
        <v>2300000</v>
      </c>
      <c r="F154" s="78">
        <v>2260000</v>
      </c>
    </row>
    <row r="155" spans="1:6" ht="10.5" customHeight="1">
      <c r="A155" s="16" t="s">
        <v>58</v>
      </c>
      <c r="B155" s="15" t="s">
        <v>37</v>
      </c>
      <c r="C155" s="15" t="s">
        <v>37</v>
      </c>
      <c r="D155" s="1" t="s">
        <v>59</v>
      </c>
      <c r="E155" s="21">
        <v>30000</v>
      </c>
      <c r="F155" s="78">
        <v>30000</v>
      </c>
    </row>
    <row r="156" spans="1:7" ht="10.5" customHeight="1">
      <c r="A156" s="16" t="s">
        <v>107</v>
      </c>
      <c r="B156" s="15" t="s">
        <v>37</v>
      </c>
      <c r="C156" s="15" t="s">
        <v>37</v>
      </c>
      <c r="D156" s="1" t="s">
        <v>49</v>
      </c>
      <c r="E156" s="21">
        <v>600000</v>
      </c>
      <c r="F156" s="78">
        <v>500000</v>
      </c>
      <c r="G156" s="61"/>
    </row>
    <row r="157" spans="1:7" ht="12" customHeight="1">
      <c r="A157" s="8"/>
      <c r="B157" s="49"/>
      <c r="C157" s="12"/>
      <c r="D157" s="46" t="s">
        <v>60</v>
      </c>
      <c r="E157" s="22">
        <f>SUM(E153:E156)</f>
        <v>3645000</v>
      </c>
      <c r="F157" s="43">
        <f>SUM(F153:F156)</f>
        <v>3505000</v>
      </c>
      <c r="G157" s="61"/>
    </row>
    <row r="158" spans="1:7" ht="7.5" customHeight="1">
      <c r="A158" s="15"/>
      <c r="B158" s="83"/>
      <c r="C158" s="85"/>
      <c r="E158" s="21"/>
      <c r="F158" s="78"/>
      <c r="G158" s="47"/>
    </row>
    <row r="159" spans="1:6" ht="10.5" customHeight="1">
      <c r="A159" s="8"/>
      <c r="B159" s="12"/>
      <c r="C159" s="12"/>
      <c r="D159" s="7" t="s">
        <v>61</v>
      </c>
      <c r="E159" s="21"/>
      <c r="F159" s="42"/>
    </row>
    <row r="160" spans="1:6" ht="7.5" customHeight="1">
      <c r="A160" s="8"/>
      <c r="B160" s="12"/>
      <c r="C160" s="12"/>
      <c r="D160" s="7"/>
      <c r="E160" s="21"/>
      <c r="F160" s="42"/>
    </row>
    <row r="161" spans="1:6" ht="10.5" customHeight="1">
      <c r="A161" s="9" t="s">
        <v>115</v>
      </c>
      <c r="B161" s="15" t="s">
        <v>37</v>
      </c>
      <c r="C161" s="15" t="s">
        <v>37</v>
      </c>
      <c r="D161" s="1" t="s">
        <v>63</v>
      </c>
      <c r="E161" s="21">
        <v>800000</v>
      </c>
      <c r="F161" s="78">
        <v>590000</v>
      </c>
    </row>
    <row r="162" spans="1:6" ht="10.5" customHeight="1">
      <c r="A162" s="31" t="s">
        <v>64</v>
      </c>
      <c r="B162" s="15" t="s">
        <v>37</v>
      </c>
      <c r="C162" s="15" t="s">
        <v>37</v>
      </c>
      <c r="D162" s="1" t="s">
        <v>97</v>
      </c>
      <c r="E162" s="21">
        <v>1550000</v>
      </c>
      <c r="F162" s="78">
        <v>1250000</v>
      </c>
    </row>
    <row r="163" spans="1:6" ht="10.5" customHeight="1">
      <c r="A163" s="31" t="s">
        <v>65</v>
      </c>
      <c r="B163" s="15" t="s">
        <v>37</v>
      </c>
      <c r="C163" s="15" t="s">
        <v>37</v>
      </c>
      <c r="D163" s="1" t="s">
        <v>66</v>
      </c>
      <c r="E163" s="21">
        <v>150000</v>
      </c>
      <c r="F163" s="78">
        <v>150000</v>
      </c>
    </row>
    <row r="164" spans="1:6" ht="10.5" customHeight="1">
      <c r="A164" s="31" t="s">
        <v>67</v>
      </c>
      <c r="B164" s="15" t="s">
        <v>37</v>
      </c>
      <c r="C164" s="15" t="s">
        <v>37</v>
      </c>
      <c r="D164" s="1" t="s">
        <v>68</v>
      </c>
      <c r="E164" s="21">
        <v>100000</v>
      </c>
      <c r="F164" s="78">
        <v>100000</v>
      </c>
    </row>
    <row r="165" spans="1:6" ht="10.5" customHeight="1">
      <c r="A165" s="31" t="s">
        <v>70</v>
      </c>
      <c r="B165" s="15" t="s">
        <v>37</v>
      </c>
      <c r="C165" s="15" t="s">
        <v>37</v>
      </c>
      <c r="D165" s="1" t="s">
        <v>71</v>
      </c>
      <c r="E165" s="40"/>
      <c r="F165" s="79"/>
    </row>
    <row r="166" spans="1:6" ht="10.5" customHeight="1">
      <c r="A166" s="31"/>
      <c r="B166" s="15"/>
      <c r="C166" s="15"/>
      <c r="D166" s="1" t="s">
        <v>72</v>
      </c>
      <c r="E166" s="40">
        <v>200000</v>
      </c>
      <c r="F166" s="79">
        <v>200000</v>
      </c>
    </row>
    <row r="167" spans="1:7" ht="10.5" customHeight="1">
      <c r="A167" s="31" t="s">
        <v>73</v>
      </c>
      <c r="B167" s="15" t="s">
        <v>37</v>
      </c>
      <c r="C167" s="15" t="s">
        <v>37</v>
      </c>
      <c r="D167" s="1" t="s">
        <v>74</v>
      </c>
      <c r="E167" s="40">
        <v>15000</v>
      </c>
      <c r="F167" s="79">
        <v>15000</v>
      </c>
      <c r="G167" s="47"/>
    </row>
    <row r="168" spans="1:6" ht="10.5" customHeight="1">
      <c r="A168" s="31" t="s">
        <v>75</v>
      </c>
      <c r="B168" s="15" t="s">
        <v>37</v>
      </c>
      <c r="C168" s="15" t="s">
        <v>37</v>
      </c>
      <c r="D168" s="1" t="s">
        <v>76</v>
      </c>
      <c r="E168" s="40">
        <v>100000</v>
      </c>
      <c r="F168" s="79">
        <v>100000</v>
      </c>
    </row>
    <row r="169" spans="1:6" ht="10.5" customHeight="1">
      <c r="A169" s="31" t="s">
        <v>102</v>
      </c>
      <c r="B169" s="15" t="s">
        <v>37</v>
      </c>
      <c r="C169" s="15" t="s">
        <v>37</v>
      </c>
      <c r="D169" s="1" t="s">
        <v>103</v>
      </c>
      <c r="E169" s="40">
        <v>250000</v>
      </c>
      <c r="F169" s="79">
        <v>175000</v>
      </c>
    </row>
    <row r="170" spans="1:6" ht="10.5" customHeight="1">
      <c r="A170" s="31" t="s">
        <v>451</v>
      </c>
      <c r="B170" s="15" t="s">
        <v>37</v>
      </c>
      <c r="C170" s="15" t="s">
        <v>37</v>
      </c>
      <c r="D170" s="1" t="s">
        <v>454</v>
      </c>
      <c r="E170" s="40"/>
      <c r="F170" s="79"/>
    </row>
    <row r="171" spans="1:7" ht="10.5" customHeight="1">
      <c r="A171" s="31"/>
      <c r="B171" s="15"/>
      <c r="C171" s="15"/>
      <c r="D171" s="1" t="s">
        <v>455</v>
      </c>
      <c r="E171" s="40">
        <v>15000000</v>
      </c>
      <c r="F171" s="79" t="s">
        <v>37</v>
      </c>
      <c r="G171" s="1" t="s">
        <v>69</v>
      </c>
    </row>
    <row r="172" spans="1:6" ht="10.5" customHeight="1">
      <c r="A172" s="31" t="s">
        <v>77</v>
      </c>
      <c r="B172" s="15" t="s">
        <v>37</v>
      </c>
      <c r="C172" s="15" t="s">
        <v>37</v>
      </c>
      <c r="D172" s="1" t="s">
        <v>78</v>
      </c>
      <c r="E172" s="40">
        <v>32000</v>
      </c>
      <c r="F172" s="79">
        <v>25000</v>
      </c>
    </row>
    <row r="173" spans="1:6" ht="10.5" customHeight="1">
      <c r="A173" s="31" t="s">
        <v>79</v>
      </c>
      <c r="B173" s="15" t="s">
        <v>37</v>
      </c>
      <c r="C173" s="15" t="s">
        <v>37</v>
      </c>
      <c r="D173" s="1" t="s">
        <v>80</v>
      </c>
      <c r="E173" s="40">
        <v>2500000</v>
      </c>
      <c r="F173" s="79">
        <v>2500000</v>
      </c>
    </row>
    <row r="174" spans="1:7" ht="10.5" customHeight="1">
      <c r="A174" s="31" t="s">
        <v>273</v>
      </c>
      <c r="B174" s="15" t="s">
        <v>37</v>
      </c>
      <c r="C174" s="15" t="s">
        <v>37</v>
      </c>
      <c r="D174" s="69" t="s">
        <v>82</v>
      </c>
      <c r="E174" s="40">
        <v>4500000</v>
      </c>
      <c r="F174" s="79">
        <v>1000000</v>
      </c>
      <c r="G174" s="1" t="s">
        <v>69</v>
      </c>
    </row>
    <row r="175" spans="1:6" ht="10.5" customHeight="1">
      <c r="A175" s="31" t="s">
        <v>83</v>
      </c>
      <c r="B175" s="15" t="s">
        <v>37</v>
      </c>
      <c r="C175" s="15" t="s">
        <v>37</v>
      </c>
      <c r="D175" s="1" t="s">
        <v>84</v>
      </c>
      <c r="E175" s="40"/>
      <c r="F175" s="79"/>
    </row>
    <row r="176" spans="1:6" ht="10.5" customHeight="1">
      <c r="A176" s="31"/>
      <c r="B176" s="15"/>
      <c r="C176" s="15"/>
      <c r="D176" s="1" t="s">
        <v>85</v>
      </c>
      <c r="E176" s="40">
        <v>3500000</v>
      </c>
      <c r="F176" s="79">
        <v>3500000</v>
      </c>
    </row>
    <row r="177" spans="1:6" ht="10.5" customHeight="1">
      <c r="A177" s="31" t="s">
        <v>86</v>
      </c>
      <c r="B177" s="15" t="s">
        <v>37</v>
      </c>
      <c r="C177" s="15" t="s">
        <v>37</v>
      </c>
      <c r="D177" s="69" t="s">
        <v>87</v>
      </c>
      <c r="E177" s="40">
        <v>15000000</v>
      </c>
      <c r="F177" s="79">
        <v>12000000</v>
      </c>
    </row>
    <row r="178" spans="1:7" ht="10.5" customHeight="1">
      <c r="A178" s="31" t="s">
        <v>104</v>
      </c>
      <c r="B178" s="15" t="s">
        <v>37</v>
      </c>
      <c r="C178" s="15" t="s">
        <v>37</v>
      </c>
      <c r="D178" s="1" t="s">
        <v>274</v>
      </c>
      <c r="E178" s="40">
        <v>34990</v>
      </c>
      <c r="F178" s="79">
        <v>34990</v>
      </c>
      <c r="G178" s="47"/>
    </row>
    <row r="179" spans="1:7" ht="10.5" customHeight="1">
      <c r="A179" s="31" t="s">
        <v>105</v>
      </c>
      <c r="B179" s="15" t="s">
        <v>37</v>
      </c>
      <c r="C179" s="15" t="s">
        <v>37</v>
      </c>
      <c r="D179" s="1" t="s">
        <v>106</v>
      </c>
      <c r="E179" s="40">
        <v>350000</v>
      </c>
      <c r="F179" s="79">
        <v>350000</v>
      </c>
      <c r="G179" s="47"/>
    </row>
    <row r="180" spans="1:7" ht="10.5" customHeight="1">
      <c r="A180" s="31" t="s">
        <v>89</v>
      </c>
      <c r="B180" s="15" t="s">
        <v>37</v>
      </c>
      <c r="C180" s="15" t="s">
        <v>37</v>
      </c>
      <c r="D180" s="1" t="s">
        <v>108</v>
      </c>
      <c r="E180" s="103">
        <v>10</v>
      </c>
      <c r="F180" s="79">
        <v>10</v>
      </c>
      <c r="G180" s="47"/>
    </row>
    <row r="181" spans="1:6" ht="12" customHeight="1">
      <c r="A181" s="8"/>
      <c r="B181" s="15"/>
      <c r="C181" s="15"/>
      <c r="D181" s="5" t="s">
        <v>90</v>
      </c>
      <c r="E181" s="72">
        <f>SUM(E161:E180)</f>
        <v>44082000</v>
      </c>
      <c r="F181" s="43">
        <f>SUM(F161:F180)</f>
        <v>21990000</v>
      </c>
    </row>
    <row r="182" spans="1:6" ht="7.5" customHeight="1">
      <c r="A182" s="8"/>
      <c r="B182" s="12"/>
      <c r="C182" s="12"/>
      <c r="D182" s="5"/>
      <c r="E182" s="21"/>
      <c r="F182" s="13"/>
    </row>
    <row r="183" spans="1:7" ht="12" customHeight="1">
      <c r="A183" s="106"/>
      <c r="B183" s="77"/>
      <c r="C183" s="24"/>
      <c r="D183" s="11" t="s">
        <v>93</v>
      </c>
      <c r="E183" s="76">
        <f>E157+E181</f>
        <v>47727000</v>
      </c>
      <c r="F183" s="117">
        <f>F157+F181</f>
        <v>25495000</v>
      </c>
      <c r="G183" s="105"/>
    </row>
    <row r="184" spans="1:6" ht="12" customHeight="1">
      <c r="A184" s="64" t="s">
        <v>41</v>
      </c>
      <c r="E184" s="4"/>
      <c r="F184" s="4"/>
    </row>
    <row r="185" spans="1:6" ht="9.75" customHeight="1">
      <c r="A185" s="64"/>
      <c r="E185" s="4"/>
      <c r="F185" s="4"/>
    </row>
    <row r="186" spans="1:7" s="102" customFormat="1" ht="15.75" customHeight="1">
      <c r="A186" s="240"/>
      <c r="B186" s="284"/>
      <c r="C186" s="284"/>
      <c r="D186" s="110"/>
      <c r="E186" s="112"/>
      <c r="F186" s="113"/>
      <c r="G186" s="228">
        <v>51</v>
      </c>
    </row>
    <row r="187" s="102" customFormat="1" ht="9.75" customHeight="1"/>
    <row r="188" spans="1:7" ht="19.5" customHeight="1" thickBot="1">
      <c r="A188" s="285" t="s">
        <v>42</v>
      </c>
      <c r="B188" s="285"/>
      <c r="C188" s="285"/>
      <c r="D188" s="285"/>
      <c r="E188" s="285"/>
      <c r="F188" s="285"/>
      <c r="G188" s="285"/>
    </row>
    <row r="189" spans="1:7" ht="9.75" customHeight="1">
      <c r="A189" s="89"/>
      <c r="B189" s="90" t="s">
        <v>9</v>
      </c>
      <c r="C189" s="91"/>
      <c r="D189" s="92"/>
      <c r="E189" s="93" t="s">
        <v>1</v>
      </c>
      <c r="F189" s="94"/>
      <c r="G189" s="95"/>
    </row>
    <row r="190" spans="1:7" ht="10.5" customHeight="1">
      <c r="A190" s="226" t="s">
        <v>10</v>
      </c>
      <c r="B190" s="73" t="s">
        <v>265</v>
      </c>
      <c r="C190" s="29" t="s">
        <v>291</v>
      </c>
      <c r="D190" s="56" t="s">
        <v>11</v>
      </c>
      <c r="E190" s="29" t="s">
        <v>291</v>
      </c>
      <c r="F190" s="73" t="s">
        <v>265</v>
      </c>
      <c r="G190" s="96"/>
    </row>
    <row r="191" spans="1:7" ht="12" customHeight="1">
      <c r="A191" s="12"/>
      <c r="B191" s="49"/>
      <c r="C191" s="49"/>
      <c r="D191" s="49"/>
      <c r="E191" s="49"/>
      <c r="F191" s="114"/>
      <c r="G191" s="61"/>
    </row>
    <row r="192" spans="1:7" ht="10.5" customHeight="1">
      <c r="A192" s="14"/>
      <c r="B192" s="81"/>
      <c r="C192" s="30"/>
      <c r="D192" s="2" t="s">
        <v>111</v>
      </c>
      <c r="E192" s="37"/>
      <c r="F192" s="62"/>
      <c r="G192" s="54"/>
    </row>
    <row r="193" spans="1:7" ht="9.75" customHeight="1">
      <c r="A193" s="14"/>
      <c r="B193" s="81"/>
      <c r="C193" s="30"/>
      <c r="D193" s="2"/>
      <c r="E193" s="37"/>
      <c r="F193" s="62"/>
      <c r="G193" s="54"/>
    </row>
    <row r="194" spans="1:6" ht="10.5" customHeight="1">
      <c r="A194" s="9" t="s">
        <v>175</v>
      </c>
      <c r="B194" s="82"/>
      <c r="C194" s="9"/>
      <c r="D194" s="6" t="s">
        <v>13</v>
      </c>
      <c r="E194" s="20"/>
      <c r="F194" s="65"/>
    </row>
    <row r="195" spans="1:6" ht="12" customHeight="1">
      <c r="A195" s="9"/>
      <c r="B195" s="82"/>
      <c r="C195" s="18"/>
      <c r="D195" s="2"/>
      <c r="E195" s="49"/>
      <c r="F195" s="65"/>
    </row>
    <row r="196" spans="1:7" ht="10.5" customHeight="1">
      <c r="A196" s="48" t="s">
        <v>14</v>
      </c>
      <c r="B196" s="82">
        <v>1</v>
      </c>
      <c r="C196" s="84">
        <v>1</v>
      </c>
      <c r="D196" s="1" t="s">
        <v>194</v>
      </c>
      <c r="E196" s="40">
        <v>624000</v>
      </c>
      <c r="F196" s="79">
        <v>624000</v>
      </c>
      <c r="G196" s="47"/>
    </row>
    <row r="197" spans="1:7" ht="10.5" customHeight="1">
      <c r="A197" s="48" t="s">
        <v>15</v>
      </c>
      <c r="B197" s="82">
        <v>1</v>
      </c>
      <c r="C197" s="84">
        <v>1</v>
      </c>
      <c r="D197" s="1" t="s">
        <v>196</v>
      </c>
      <c r="E197" s="21">
        <v>570000</v>
      </c>
      <c r="F197" s="78">
        <v>570000</v>
      </c>
      <c r="G197" s="47"/>
    </row>
    <row r="198" spans="1:7" ht="10.5" customHeight="1">
      <c r="A198" s="15" t="s">
        <v>16</v>
      </c>
      <c r="B198" s="82">
        <v>4</v>
      </c>
      <c r="C198" s="84">
        <v>4</v>
      </c>
      <c r="D198" s="1" t="s">
        <v>183</v>
      </c>
      <c r="E198" s="21">
        <v>1812000</v>
      </c>
      <c r="F198" s="78">
        <v>1716000</v>
      </c>
      <c r="G198" s="69"/>
    </row>
    <row r="199" spans="1:7" ht="10.5" customHeight="1">
      <c r="A199" s="15" t="s">
        <v>17</v>
      </c>
      <c r="B199" s="82">
        <v>1</v>
      </c>
      <c r="C199" s="84">
        <v>1</v>
      </c>
      <c r="D199" s="1" t="s">
        <v>261</v>
      </c>
      <c r="E199" s="21">
        <v>570000</v>
      </c>
      <c r="F199" s="78">
        <v>570000</v>
      </c>
      <c r="G199" s="69"/>
    </row>
    <row r="200" spans="1:7" ht="10.5" customHeight="1">
      <c r="A200" s="15" t="s">
        <v>18</v>
      </c>
      <c r="B200" s="83" t="s">
        <v>37</v>
      </c>
      <c r="C200" s="84">
        <v>1</v>
      </c>
      <c r="D200" s="69" t="s">
        <v>434</v>
      </c>
      <c r="E200" s="21">
        <v>510000</v>
      </c>
      <c r="F200" s="79" t="s">
        <v>37</v>
      </c>
      <c r="G200" s="69" t="s">
        <v>69</v>
      </c>
    </row>
    <row r="201" spans="1:6" ht="10.5" customHeight="1">
      <c r="A201" s="15" t="s">
        <v>19</v>
      </c>
      <c r="B201" s="82">
        <v>1</v>
      </c>
      <c r="C201" s="84">
        <v>1</v>
      </c>
      <c r="D201" s="1" t="s">
        <v>197</v>
      </c>
      <c r="E201" s="21">
        <v>384000</v>
      </c>
      <c r="F201" s="78">
        <v>360000</v>
      </c>
    </row>
    <row r="202" spans="1:7" ht="10.5" customHeight="1">
      <c r="A202" s="15" t="s">
        <v>20</v>
      </c>
      <c r="B202" s="83" t="s">
        <v>37</v>
      </c>
      <c r="C202" s="84">
        <v>1</v>
      </c>
      <c r="D202" s="1" t="s">
        <v>435</v>
      </c>
      <c r="E202" s="21">
        <v>198000</v>
      </c>
      <c r="F202" s="79" t="s">
        <v>37</v>
      </c>
      <c r="G202" s="1" t="s">
        <v>302</v>
      </c>
    </row>
    <row r="203" spans="1:7" ht="10.5" customHeight="1">
      <c r="A203" s="15" t="s">
        <v>21</v>
      </c>
      <c r="B203" s="82">
        <v>1</v>
      </c>
      <c r="C203" s="84">
        <v>1</v>
      </c>
      <c r="D203" s="1" t="s">
        <v>231</v>
      </c>
      <c r="E203" s="21">
        <v>10</v>
      </c>
      <c r="F203" s="78">
        <v>112800</v>
      </c>
      <c r="G203" s="69" t="s">
        <v>303</v>
      </c>
    </row>
    <row r="204" spans="1:7" ht="10.5" customHeight="1">
      <c r="A204" s="15" t="s">
        <v>22</v>
      </c>
      <c r="B204" s="82">
        <v>1</v>
      </c>
      <c r="C204" s="84">
        <v>1</v>
      </c>
      <c r="D204" s="1" t="s">
        <v>264</v>
      </c>
      <c r="E204" s="21">
        <v>10</v>
      </c>
      <c r="F204" s="78">
        <v>10</v>
      </c>
      <c r="G204" s="69"/>
    </row>
    <row r="205" spans="1:7" ht="10.5" customHeight="1">
      <c r="A205" s="15" t="s">
        <v>23</v>
      </c>
      <c r="B205" s="82">
        <v>5</v>
      </c>
      <c r="C205" s="84">
        <v>5</v>
      </c>
      <c r="D205" s="1" t="s">
        <v>184</v>
      </c>
      <c r="E205" s="21">
        <v>1195200</v>
      </c>
      <c r="F205" s="78">
        <v>1130400</v>
      </c>
      <c r="G205" s="71"/>
    </row>
    <row r="206" spans="1:7" ht="10.5" customHeight="1">
      <c r="A206" s="15" t="s">
        <v>25</v>
      </c>
      <c r="B206" s="82">
        <v>6</v>
      </c>
      <c r="C206" s="84">
        <v>5</v>
      </c>
      <c r="D206" s="1" t="s">
        <v>185</v>
      </c>
      <c r="E206" s="21">
        <v>1260600</v>
      </c>
      <c r="F206" s="78">
        <v>1214400</v>
      </c>
      <c r="G206" s="71" t="s">
        <v>172</v>
      </c>
    </row>
    <row r="207" spans="1:6" ht="10.5" customHeight="1">
      <c r="A207" s="15" t="s">
        <v>26</v>
      </c>
      <c r="B207" s="82">
        <v>15</v>
      </c>
      <c r="C207" s="84">
        <v>15</v>
      </c>
      <c r="D207" s="1" t="s">
        <v>186</v>
      </c>
      <c r="E207" s="21">
        <v>2266200</v>
      </c>
      <c r="F207" s="78">
        <v>2197200</v>
      </c>
    </row>
    <row r="208" spans="1:6" ht="10.5" customHeight="1">
      <c r="A208" s="15" t="s">
        <v>27</v>
      </c>
      <c r="B208" s="82">
        <v>1</v>
      </c>
      <c r="C208" s="84">
        <v>1</v>
      </c>
      <c r="D208" s="1" t="s">
        <v>198</v>
      </c>
      <c r="E208" s="21">
        <v>192000</v>
      </c>
      <c r="F208" s="78">
        <v>192000</v>
      </c>
    </row>
    <row r="209" spans="1:7" ht="10.5" customHeight="1">
      <c r="A209" s="15" t="s">
        <v>28</v>
      </c>
      <c r="B209" s="83" t="s">
        <v>37</v>
      </c>
      <c r="C209" s="84">
        <v>1</v>
      </c>
      <c r="D209" s="1" t="s">
        <v>436</v>
      </c>
      <c r="E209" s="21">
        <v>161000</v>
      </c>
      <c r="F209" s="79" t="s">
        <v>37</v>
      </c>
      <c r="G209" s="71" t="s">
        <v>293</v>
      </c>
    </row>
    <row r="210" spans="1:7" ht="10.5" customHeight="1">
      <c r="A210" s="15" t="s">
        <v>29</v>
      </c>
      <c r="B210" s="82">
        <v>36</v>
      </c>
      <c r="C210" s="84">
        <v>36</v>
      </c>
      <c r="D210" s="1" t="s">
        <v>195</v>
      </c>
      <c r="E210" s="21">
        <v>3752800</v>
      </c>
      <c r="F210" s="78">
        <v>3601200</v>
      </c>
      <c r="G210" s="69"/>
    </row>
    <row r="211" spans="1:7" ht="10.5" customHeight="1">
      <c r="A211" s="15" t="s">
        <v>30</v>
      </c>
      <c r="B211" s="82">
        <v>8</v>
      </c>
      <c r="C211" s="84">
        <v>8</v>
      </c>
      <c r="D211" s="1" t="s">
        <v>189</v>
      </c>
      <c r="E211" s="21">
        <v>1216800</v>
      </c>
      <c r="F211" s="78">
        <v>1233600</v>
      </c>
      <c r="G211" s="69"/>
    </row>
    <row r="212" spans="1:7" ht="10.5" customHeight="1">
      <c r="A212" s="15" t="s">
        <v>31</v>
      </c>
      <c r="B212" s="82">
        <v>1</v>
      </c>
      <c r="C212" s="84">
        <v>1</v>
      </c>
      <c r="D212" s="1" t="s">
        <v>199</v>
      </c>
      <c r="E212" s="21">
        <v>98400</v>
      </c>
      <c r="F212" s="78">
        <v>94200</v>
      </c>
      <c r="G212" s="47"/>
    </row>
    <row r="213" spans="1:7" ht="10.5" customHeight="1">
      <c r="A213" s="15" t="s">
        <v>32</v>
      </c>
      <c r="B213" s="83" t="s">
        <v>37</v>
      </c>
      <c r="C213" s="84">
        <v>1</v>
      </c>
      <c r="D213" s="1" t="s">
        <v>437</v>
      </c>
      <c r="E213" s="21">
        <v>161000</v>
      </c>
      <c r="F213" s="79" t="s">
        <v>37</v>
      </c>
      <c r="G213" s="71" t="s">
        <v>293</v>
      </c>
    </row>
    <row r="214" spans="1:7" ht="10.5" customHeight="1">
      <c r="A214" s="15" t="s">
        <v>33</v>
      </c>
      <c r="B214" s="82">
        <v>20</v>
      </c>
      <c r="C214" s="84">
        <v>22</v>
      </c>
      <c r="D214" s="1" t="s">
        <v>190</v>
      </c>
      <c r="E214" s="40">
        <v>2332000</v>
      </c>
      <c r="F214" s="79">
        <v>2006400</v>
      </c>
      <c r="G214" s="71" t="s">
        <v>444</v>
      </c>
    </row>
    <row r="215" spans="1:6" ht="10.5" customHeight="1">
      <c r="A215" s="15" t="s">
        <v>34</v>
      </c>
      <c r="B215" s="82">
        <v>7</v>
      </c>
      <c r="C215" s="84">
        <v>7</v>
      </c>
      <c r="D215" s="1" t="s">
        <v>191</v>
      </c>
      <c r="E215" s="21">
        <v>577800</v>
      </c>
      <c r="F215" s="78">
        <v>684600</v>
      </c>
    </row>
    <row r="216" spans="1:7" ht="10.5" customHeight="1">
      <c r="A216" s="15" t="s">
        <v>35</v>
      </c>
      <c r="B216" s="82">
        <v>2</v>
      </c>
      <c r="C216" s="84">
        <v>2</v>
      </c>
      <c r="D216" s="1" t="s">
        <v>192</v>
      </c>
      <c r="E216" s="21">
        <v>247200</v>
      </c>
      <c r="F216" s="78">
        <v>243600</v>
      </c>
      <c r="G216" s="47"/>
    </row>
    <row r="217" spans="1:7" ht="10.5" customHeight="1">
      <c r="A217" s="15" t="s">
        <v>36</v>
      </c>
      <c r="B217" s="83" t="s">
        <v>37</v>
      </c>
      <c r="C217" s="84">
        <v>1</v>
      </c>
      <c r="D217" s="1" t="s">
        <v>438</v>
      </c>
      <c r="E217" s="21">
        <v>108000</v>
      </c>
      <c r="F217" s="79" t="s">
        <v>37</v>
      </c>
      <c r="G217" s="71" t="s">
        <v>293</v>
      </c>
    </row>
    <row r="218" spans="1:7" ht="10.5" customHeight="1">
      <c r="A218" s="15" t="s">
        <v>38</v>
      </c>
      <c r="B218" s="82">
        <v>14</v>
      </c>
      <c r="C218" s="84">
        <v>14</v>
      </c>
      <c r="D218" s="1" t="s">
        <v>193</v>
      </c>
      <c r="E218" s="21">
        <v>1394400</v>
      </c>
      <c r="F218" s="78">
        <v>1251000</v>
      </c>
      <c r="G218" s="69"/>
    </row>
    <row r="219" spans="1:7" ht="10.5" customHeight="1">
      <c r="A219" s="15" t="s">
        <v>39</v>
      </c>
      <c r="B219" s="82">
        <v>4</v>
      </c>
      <c r="C219" s="84">
        <v>4</v>
      </c>
      <c r="D219" s="1" t="s">
        <v>200</v>
      </c>
      <c r="E219" s="21">
        <v>396000</v>
      </c>
      <c r="F219" s="78">
        <v>396000</v>
      </c>
      <c r="G219" s="69"/>
    </row>
    <row r="220" spans="1:7" ht="10.5" customHeight="1">
      <c r="A220" s="15" t="s">
        <v>40</v>
      </c>
      <c r="B220" s="82">
        <v>6</v>
      </c>
      <c r="C220" s="84">
        <v>6</v>
      </c>
      <c r="D220" s="1" t="s">
        <v>201</v>
      </c>
      <c r="E220" s="21">
        <v>96300</v>
      </c>
      <c r="F220" s="78">
        <v>96300</v>
      </c>
      <c r="G220" s="47"/>
    </row>
    <row r="221" spans="1:7" ht="10.5" customHeight="1">
      <c r="A221" s="15" t="s">
        <v>238</v>
      </c>
      <c r="B221" s="82">
        <v>1</v>
      </c>
      <c r="C221" s="84">
        <v>1</v>
      </c>
      <c r="D221" s="1" t="s">
        <v>204</v>
      </c>
      <c r="E221" s="21">
        <v>90000</v>
      </c>
      <c r="F221" s="78">
        <v>90000</v>
      </c>
      <c r="G221" s="69"/>
    </row>
    <row r="222" spans="1:7" ht="10.5" customHeight="1">
      <c r="A222" s="15" t="s">
        <v>295</v>
      </c>
      <c r="B222" s="82">
        <v>1</v>
      </c>
      <c r="C222" s="84">
        <v>1</v>
      </c>
      <c r="D222" s="1" t="s">
        <v>202</v>
      </c>
      <c r="E222" s="21">
        <v>60600</v>
      </c>
      <c r="F222" s="78">
        <v>60600</v>
      </c>
      <c r="G222" s="69"/>
    </row>
    <row r="223" spans="1:7" ht="10.5" customHeight="1">
      <c r="A223" s="15" t="s">
        <v>298</v>
      </c>
      <c r="B223" s="15" t="s">
        <v>37</v>
      </c>
      <c r="C223" s="85" t="s">
        <v>37</v>
      </c>
      <c r="D223" s="1" t="s">
        <v>43</v>
      </c>
      <c r="E223" s="21">
        <v>420290</v>
      </c>
      <c r="F223" s="78">
        <v>420290</v>
      </c>
      <c r="G223" s="47"/>
    </row>
    <row r="224" spans="1:7" ht="10.5" customHeight="1">
      <c r="A224" s="15" t="s">
        <v>439</v>
      </c>
      <c r="B224" s="15" t="s">
        <v>37</v>
      </c>
      <c r="C224" s="85" t="s">
        <v>37</v>
      </c>
      <c r="D224" s="1" t="s">
        <v>47</v>
      </c>
      <c r="E224" s="21">
        <v>10</v>
      </c>
      <c r="F224" s="78">
        <v>10</v>
      </c>
      <c r="G224" s="47"/>
    </row>
    <row r="225" spans="1:6" ht="10.5" customHeight="1">
      <c r="A225" s="15" t="s">
        <v>440</v>
      </c>
      <c r="B225" s="15" t="s">
        <v>37</v>
      </c>
      <c r="C225" s="15" t="s">
        <v>37</v>
      </c>
      <c r="D225" s="1" t="s">
        <v>48</v>
      </c>
      <c r="E225" s="21">
        <v>1681060</v>
      </c>
      <c r="F225" s="78">
        <v>1007645</v>
      </c>
    </row>
    <row r="226" spans="1:7" ht="10.5" customHeight="1">
      <c r="A226" s="15" t="s">
        <v>441</v>
      </c>
      <c r="B226" s="15" t="s">
        <v>37</v>
      </c>
      <c r="C226" s="15" t="s">
        <v>37</v>
      </c>
      <c r="D226" s="1" t="s">
        <v>50</v>
      </c>
      <c r="E226" s="116">
        <v>1974300</v>
      </c>
      <c r="F226" s="78">
        <v>1575725</v>
      </c>
      <c r="G226" s="47"/>
    </row>
    <row r="227" spans="1:7" s="32" customFormat="1" ht="12" customHeight="1">
      <c r="A227" s="15"/>
      <c r="B227" s="43">
        <f>SUM(B196:B226)</f>
        <v>137</v>
      </c>
      <c r="C227" s="72">
        <f>SUM(C196:C226)</f>
        <v>143</v>
      </c>
      <c r="D227" s="62" t="s">
        <v>51</v>
      </c>
      <c r="E227" s="72">
        <f>SUM(E196:E226)</f>
        <v>24349980</v>
      </c>
      <c r="F227" s="101">
        <f>SUM(F196:F226)</f>
        <v>21447980</v>
      </c>
      <c r="G227" s="52"/>
    </row>
    <row r="228" spans="1:6" ht="12" customHeight="1">
      <c r="A228" s="15"/>
      <c r="B228" s="70"/>
      <c r="C228" s="36"/>
      <c r="D228" s="55"/>
      <c r="E228" s="21"/>
      <c r="F228" s="13"/>
    </row>
    <row r="229" spans="1:6" ht="10.5" customHeight="1">
      <c r="A229" s="12"/>
      <c r="B229" s="13"/>
      <c r="C229" s="13"/>
      <c r="D229" s="6" t="s">
        <v>52</v>
      </c>
      <c r="E229" s="21"/>
      <c r="F229" s="13"/>
    </row>
    <row r="230" spans="1:6" ht="12" customHeight="1">
      <c r="A230" s="12"/>
      <c r="B230" s="13"/>
      <c r="C230" s="13"/>
      <c r="D230" s="6"/>
      <c r="E230" s="21"/>
      <c r="F230" s="13"/>
    </row>
    <row r="231" spans="1:6" ht="10.5" customHeight="1">
      <c r="A231" s="12"/>
      <c r="B231" s="12"/>
      <c r="C231" s="12"/>
      <c r="D231" s="7" t="s">
        <v>53</v>
      </c>
      <c r="E231" s="21"/>
      <c r="F231" s="42"/>
    </row>
    <row r="232" spans="1:6" ht="9.75" customHeight="1">
      <c r="A232" s="12"/>
      <c r="B232" s="12"/>
      <c r="C232" s="12"/>
      <c r="D232" s="7"/>
      <c r="E232" s="21"/>
      <c r="F232" s="42"/>
    </row>
    <row r="233" spans="1:7" ht="10.5" customHeight="1">
      <c r="A233" s="9" t="s">
        <v>176</v>
      </c>
      <c r="B233" s="15" t="s">
        <v>37</v>
      </c>
      <c r="C233" s="15" t="s">
        <v>37</v>
      </c>
      <c r="D233" s="120" t="s">
        <v>55</v>
      </c>
      <c r="E233" s="21">
        <v>65000</v>
      </c>
      <c r="F233" s="78">
        <v>130000</v>
      </c>
      <c r="G233" s="1" t="s">
        <v>69</v>
      </c>
    </row>
    <row r="234" spans="1:6" ht="10.5" customHeight="1">
      <c r="A234" s="31" t="s">
        <v>56</v>
      </c>
      <c r="B234" s="15" t="s">
        <v>37</v>
      </c>
      <c r="C234" s="15" t="s">
        <v>37</v>
      </c>
      <c r="D234" s="1" t="s">
        <v>57</v>
      </c>
      <c r="E234" s="21">
        <v>2700000</v>
      </c>
      <c r="F234" s="78">
        <v>2200000</v>
      </c>
    </row>
    <row r="235" spans="1:6" ht="10.5" customHeight="1">
      <c r="A235" s="16" t="s">
        <v>58</v>
      </c>
      <c r="B235" s="15" t="s">
        <v>37</v>
      </c>
      <c r="C235" s="15" t="s">
        <v>37</v>
      </c>
      <c r="D235" s="1" t="s">
        <v>59</v>
      </c>
      <c r="E235" s="21">
        <v>70000</v>
      </c>
      <c r="F235" s="78">
        <v>70000</v>
      </c>
    </row>
    <row r="236" spans="1:6" ht="10.5" customHeight="1">
      <c r="A236" s="16" t="s">
        <v>107</v>
      </c>
      <c r="B236" s="15" t="s">
        <v>37</v>
      </c>
      <c r="C236" s="15" t="s">
        <v>37</v>
      </c>
      <c r="D236" s="1" t="s">
        <v>49</v>
      </c>
      <c r="E236" s="21">
        <v>2000000</v>
      </c>
      <c r="F236" s="78">
        <v>1500000</v>
      </c>
    </row>
    <row r="237" spans="1:7" ht="12" customHeight="1">
      <c r="A237" s="168"/>
      <c r="B237" s="23"/>
      <c r="C237" s="23"/>
      <c r="D237" s="208" t="s">
        <v>60</v>
      </c>
      <c r="E237" s="22">
        <f>SUM(E233:E236)</f>
        <v>4835000</v>
      </c>
      <c r="F237" s="43">
        <f>SUM(F233:F236)</f>
        <v>3900000</v>
      </c>
      <c r="G237" s="105"/>
    </row>
    <row r="238" spans="1:6" ht="12" customHeight="1">
      <c r="A238" s="64" t="s">
        <v>41</v>
      </c>
      <c r="E238" s="264"/>
      <c r="F238" s="265"/>
    </row>
    <row r="239" spans="1:6" ht="9.75" customHeight="1">
      <c r="A239" s="102" t="s">
        <v>445</v>
      </c>
      <c r="B239" s="102"/>
      <c r="C239" s="102"/>
      <c r="D239" s="102"/>
      <c r="E239" s="34"/>
      <c r="F239" s="35"/>
    </row>
    <row r="240" spans="1:6" ht="9.75" customHeight="1">
      <c r="A240" s="102" t="s">
        <v>446</v>
      </c>
      <c r="B240" s="102"/>
      <c r="C240" s="102"/>
      <c r="D240" s="102"/>
      <c r="E240" s="34"/>
      <c r="F240" s="35"/>
    </row>
    <row r="241" spans="1:6" ht="9.75" customHeight="1">
      <c r="A241" s="157" t="s">
        <v>450</v>
      </c>
      <c r="B241" s="157"/>
      <c r="C241" s="157"/>
      <c r="E241" s="34"/>
      <c r="F241" s="35"/>
    </row>
    <row r="242" spans="1:6" ht="9.75" customHeight="1">
      <c r="A242" s="157" t="s">
        <v>447</v>
      </c>
      <c r="B242" s="157"/>
      <c r="C242" s="157"/>
      <c r="E242" s="34"/>
      <c r="F242" s="35"/>
    </row>
    <row r="243" spans="1:6" ht="9.75" customHeight="1">
      <c r="A243" s="102"/>
      <c r="B243" s="102"/>
      <c r="C243" s="102"/>
      <c r="D243" s="102"/>
      <c r="E243" s="34"/>
      <c r="F243" s="35"/>
    </row>
    <row r="244" spans="1:7" ht="15.75" customHeight="1">
      <c r="A244" s="240">
        <v>52</v>
      </c>
      <c r="B244" s="284"/>
      <c r="C244" s="284"/>
      <c r="D244" s="110"/>
      <c r="E244" s="112"/>
      <c r="F244" s="113"/>
      <c r="G244" s="228"/>
    </row>
    <row r="245" spans="1:7" ht="12" customHeight="1">
      <c r="A245" s="102"/>
      <c r="B245" s="102"/>
      <c r="C245" s="102"/>
      <c r="D245" s="102"/>
      <c r="E245" s="102"/>
      <c r="F245" s="102"/>
      <c r="G245" s="102"/>
    </row>
    <row r="246" spans="1:7" ht="19.5" customHeight="1" thickBot="1">
      <c r="A246" s="285" t="s">
        <v>42</v>
      </c>
      <c r="B246" s="285"/>
      <c r="C246" s="285"/>
      <c r="D246" s="285"/>
      <c r="E246" s="285"/>
      <c r="F246" s="285"/>
      <c r="G246" s="285"/>
    </row>
    <row r="247" spans="1:7" ht="12" customHeight="1">
      <c r="A247" s="89"/>
      <c r="B247" s="90" t="s">
        <v>9</v>
      </c>
      <c r="C247" s="91"/>
      <c r="D247" s="92"/>
      <c r="E247" s="93" t="s">
        <v>1</v>
      </c>
      <c r="F247" s="94"/>
      <c r="G247" s="95"/>
    </row>
    <row r="248" spans="1:7" ht="12" customHeight="1">
      <c r="A248" s="226" t="s">
        <v>10</v>
      </c>
      <c r="B248" s="73" t="s">
        <v>265</v>
      </c>
      <c r="C248" s="29" t="s">
        <v>291</v>
      </c>
      <c r="D248" s="56" t="s">
        <v>11</v>
      </c>
      <c r="E248" s="29" t="s">
        <v>291</v>
      </c>
      <c r="F248" s="73" t="s">
        <v>265</v>
      </c>
      <c r="G248" s="96"/>
    </row>
    <row r="249" spans="1:7" ht="12" customHeight="1">
      <c r="A249" s="12"/>
      <c r="B249" s="49"/>
      <c r="C249" s="49"/>
      <c r="D249" s="49"/>
      <c r="E249" s="49"/>
      <c r="F249" s="114"/>
      <c r="G249" s="61"/>
    </row>
    <row r="250" spans="1:7" ht="12" customHeight="1">
      <c r="A250" s="14"/>
      <c r="B250" s="81"/>
      <c r="C250" s="30"/>
      <c r="D250" s="2" t="s">
        <v>111</v>
      </c>
      <c r="E250" s="37"/>
      <c r="F250" s="62"/>
      <c r="G250" s="54"/>
    </row>
    <row r="251" spans="1:7" ht="9.75" customHeight="1">
      <c r="A251" s="14"/>
      <c r="B251" s="81"/>
      <c r="C251" s="30"/>
      <c r="D251" s="2"/>
      <c r="E251" s="37"/>
      <c r="F251" s="10"/>
      <c r="G251" s="54"/>
    </row>
    <row r="252" spans="1:7" ht="12" customHeight="1">
      <c r="A252" s="14"/>
      <c r="B252" s="81"/>
      <c r="C252" s="30"/>
      <c r="D252" s="6" t="s">
        <v>247</v>
      </c>
      <c r="E252" s="37"/>
      <c r="F252" s="10"/>
      <c r="G252" s="54"/>
    </row>
    <row r="253" spans="1:6" ht="12" customHeight="1">
      <c r="A253" s="8"/>
      <c r="B253" s="12"/>
      <c r="C253" s="12"/>
      <c r="E253" s="21"/>
      <c r="F253" s="13"/>
    </row>
    <row r="254" spans="1:6" ht="10.5" customHeight="1">
      <c r="A254" s="8"/>
      <c r="B254" s="12"/>
      <c r="C254" s="12"/>
      <c r="D254" s="7" t="s">
        <v>61</v>
      </c>
      <c r="E254" s="21"/>
      <c r="F254" s="42"/>
    </row>
    <row r="255" spans="1:6" ht="12" customHeight="1">
      <c r="A255" s="8"/>
      <c r="B255" s="12"/>
      <c r="C255" s="12"/>
      <c r="D255" s="7"/>
      <c r="E255" s="21"/>
      <c r="F255" s="42"/>
    </row>
    <row r="256" spans="1:6" ht="10.5" customHeight="1">
      <c r="A256" s="9" t="s">
        <v>177</v>
      </c>
      <c r="B256" s="15" t="s">
        <v>37</v>
      </c>
      <c r="C256" s="15" t="s">
        <v>37</v>
      </c>
      <c r="D256" s="1" t="s">
        <v>63</v>
      </c>
      <c r="E256" s="21">
        <v>2000000</v>
      </c>
      <c r="F256" s="78">
        <v>1500000</v>
      </c>
    </row>
    <row r="257" spans="1:6" ht="10.5" customHeight="1">
      <c r="A257" s="31" t="s">
        <v>64</v>
      </c>
      <c r="B257" s="15" t="s">
        <v>37</v>
      </c>
      <c r="C257" s="15" t="s">
        <v>37</v>
      </c>
      <c r="D257" s="1" t="s">
        <v>97</v>
      </c>
      <c r="E257" s="21">
        <v>2000000</v>
      </c>
      <c r="F257" s="78">
        <v>1800000</v>
      </c>
    </row>
    <row r="258" spans="1:6" ht="10.5" customHeight="1">
      <c r="A258" s="31" t="s">
        <v>65</v>
      </c>
      <c r="B258" s="15" t="s">
        <v>37</v>
      </c>
      <c r="C258" s="15" t="s">
        <v>37</v>
      </c>
      <c r="D258" s="1" t="s">
        <v>66</v>
      </c>
      <c r="E258" s="21">
        <v>1800000</v>
      </c>
      <c r="F258" s="78">
        <v>1800000</v>
      </c>
    </row>
    <row r="259" spans="1:6" ht="10.5" customHeight="1">
      <c r="A259" s="31" t="s">
        <v>67</v>
      </c>
      <c r="B259" s="15" t="s">
        <v>37</v>
      </c>
      <c r="C259" s="15" t="s">
        <v>37</v>
      </c>
      <c r="D259" s="1" t="s">
        <v>68</v>
      </c>
      <c r="E259" s="21">
        <v>200000</v>
      </c>
      <c r="F259" s="78">
        <v>200000</v>
      </c>
    </row>
    <row r="260" spans="1:6" ht="10.5" customHeight="1">
      <c r="A260" s="31" t="s">
        <v>70</v>
      </c>
      <c r="B260" s="15" t="s">
        <v>37</v>
      </c>
      <c r="C260" s="15" t="s">
        <v>37</v>
      </c>
      <c r="D260" s="1" t="s">
        <v>71</v>
      </c>
      <c r="E260" s="40"/>
      <c r="F260" s="79"/>
    </row>
    <row r="261" spans="1:6" ht="10.5" customHeight="1">
      <c r="A261" s="31"/>
      <c r="B261" s="15"/>
      <c r="C261" s="15"/>
      <c r="D261" s="1" t="s">
        <v>72</v>
      </c>
      <c r="E261" s="40">
        <v>5000000</v>
      </c>
      <c r="F261" s="79">
        <v>5000000</v>
      </c>
    </row>
    <row r="262" spans="1:7" ht="10.5" customHeight="1">
      <c r="A262" s="31" t="s">
        <v>73</v>
      </c>
      <c r="B262" s="15" t="s">
        <v>37</v>
      </c>
      <c r="C262" s="15" t="s">
        <v>37</v>
      </c>
      <c r="D262" s="1" t="s">
        <v>74</v>
      </c>
      <c r="E262" s="40">
        <v>25000</v>
      </c>
      <c r="F262" s="79">
        <v>25000</v>
      </c>
      <c r="G262" s="47"/>
    </row>
    <row r="263" spans="1:6" ht="10.5" customHeight="1">
      <c r="A263" s="31" t="s">
        <v>75</v>
      </c>
      <c r="B263" s="15" t="s">
        <v>37</v>
      </c>
      <c r="C263" s="15" t="s">
        <v>37</v>
      </c>
      <c r="D263" s="1" t="s">
        <v>76</v>
      </c>
      <c r="E263" s="40">
        <v>350000</v>
      </c>
      <c r="F263" s="79">
        <v>320000</v>
      </c>
    </row>
    <row r="264" spans="1:6" ht="10.5" customHeight="1">
      <c r="A264" s="31" t="s">
        <v>98</v>
      </c>
      <c r="B264" s="15" t="s">
        <v>37</v>
      </c>
      <c r="C264" s="15" t="s">
        <v>37</v>
      </c>
      <c r="D264" s="1" t="s">
        <v>99</v>
      </c>
      <c r="E264" s="40">
        <v>21000000</v>
      </c>
      <c r="F264" s="79">
        <v>21000000</v>
      </c>
    </row>
    <row r="265" spans="1:7" ht="10.5" customHeight="1">
      <c r="A265" s="31" t="s">
        <v>100</v>
      </c>
      <c r="B265" s="15" t="s">
        <v>37</v>
      </c>
      <c r="C265" s="15" t="s">
        <v>37</v>
      </c>
      <c r="D265" s="1" t="s">
        <v>101</v>
      </c>
      <c r="E265" s="40">
        <v>1100000</v>
      </c>
      <c r="F265" s="79">
        <v>800000</v>
      </c>
      <c r="G265" s="1" t="s">
        <v>69</v>
      </c>
    </row>
    <row r="266" spans="1:6" ht="10.5" customHeight="1">
      <c r="A266" s="31" t="s">
        <v>102</v>
      </c>
      <c r="B266" s="15" t="s">
        <v>37</v>
      </c>
      <c r="C266" s="15" t="s">
        <v>37</v>
      </c>
      <c r="D266" s="1" t="s">
        <v>103</v>
      </c>
      <c r="E266" s="40">
        <v>375000</v>
      </c>
      <c r="F266" s="79">
        <v>375000</v>
      </c>
    </row>
    <row r="267" spans="1:6" ht="10.5" customHeight="1">
      <c r="A267" s="16" t="s">
        <v>267</v>
      </c>
      <c r="B267" s="15" t="s">
        <v>37</v>
      </c>
      <c r="C267" s="15" t="s">
        <v>37</v>
      </c>
      <c r="D267" s="1" t="s">
        <v>95</v>
      </c>
      <c r="E267" s="21"/>
      <c r="F267" s="78"/>
    </row>
    <row r="268" spans="1:6" ht="10.5" customHeight="1">
      <c r="A268" s="16"/>
      <c r="B268" s="15"/>
      <c r="C268" s="15"/>
      <c r="D268" s="1" t="s">
        <v>96</v>
      </c>
      <c r="E268" s="21">
        <v>800000</v>
      </c>
      <c r="F268" s="78">
        <v>800000</v>
      </c>
    </row>
    <row r="269" spans="1:7" ht="10.5" customHeight="1">
      <c r="A269" s="16" t="s">
        <v>456</v>
      </c>
      <c r="B269" s="15" t="s">
        <v>37</v>
      </c>
      <c r="C269" s="15" t="s">
        <v>37</v>
      </c>
      <c r="D269" s="1" t="s">
        <v>457</v>
      </c>
      <c r="E269" s="21">
        <v>25000000</v>
      </c>
      <c r="F269" s="79" t="s">
        <v>37</v>
      </c>
      <c r="G269" s="1" t="s">
        <v>69</v>
      </c>
    </row>
    <row r="270" spans="1:6" ht="10.5" customHeight="1">
      <c r="A270" s="31" t="s">
        <v>77</v>
      </c>
      <c r="B270" s="15" t="s">
        <v>37</v>
      </c>
      <c r="C270" s="15" t="s">
        <v>37</v>
      </c>
      <c r="D270" s="1" t="s">
        <v>78</v>
      </c>
      <c r="E270" s="40">
        <v>102000</v>
      </c>
      <c r="F270" s="79">
        <v>75000</v>
      </c>
    </row>
    <row r="271" spans="1:6" ht="10.5" customHeight="1">
      <c r="A271" s="31" t="s">
        <v>88</v>
      </c>
      <c r="B271" s="15" t="s">
        <v>37</v>
      </c>
      <c r="C271" s="15" t="s">
        <v>37</v>
      </c>
      <c r="D271" s="1" t="s">
        <v>263</v>
      </c>
      <c r="E271" s="40">
        <v>800000</v>
      </c>
      <c r="F271" s="79">
        <v>800000</v>
      </c>
    </row>
    <row r="272" spans="1:7" ht="10.5" customHeight="1">
      <c r="A272" s="31" t="s">
        <v>104</v>
      </c>
      <c r="B272" s="15" t="s">
        <v>37</v>
      </c>
      <c r="C272" s="15" t="s">
        <v>37</v>
      </c>
      <c r="D272" s="1" t="s">
        <v>275</v>
      </c>
      <c r="E272" s="40">
        <v>100000</v>
      </c>
      <c r="F272" s="79">
        <v>60000</v>
      </c>
      <c r="G272" s="47"/>
    </row>
    <row r="273" spans="1:7" ht="10.5" customHeight="1">
      <c r="A273" s="31" t="s">
        <v>105</v>
      </c>
      <c r="B273" s="15" t="s">
        <v>37</v>
      </c>
      <c r="C273" s="15" t="s">
        <v>37</v>
      </c>
      <c r="D273" s="1" t="s">
        <v>106</v>
      </c>
      <c r="E273" s="40">
        <v>800000</v>
      </c>
      <c r="F273" s="79">
        <v>800000</v>
      </c>
      <c r="G273" s="47"/>
    </row>
    <row r="274" spans="1:7" ht="10.5" customHeight="1">
      <c r="A274" s="31" t="s">
        <v>245</v>
      </c>
      <c r="B274" s="15" t="s">
        <v>37</v>
      </c>
      <c r="C274" s="15" t="s">
        <v>37</v>
      </c>
      <c r="D274" s="1" t="s">
        <v>246</v>
      </c>
      <c r="E274" s="40">
        <v>10</v>
      </c>
      <c r="F274" s="79">
        <v>10</v>
      </c>
      <c r="G274" s="47"/>
    </row>
    <row r="275" spans="1:7" ht="10.5" customHeight="1">
      <c r="A275" s="31" t="s">
        <v>430</v>
      </c>
      <c r="B275" s="15" t="s">
        <v>37</v>
      </c>
      <c r="C275" s="15" t="s">
        <v>37</v>
      </c>
      <c r="D275" s="69" t="s">
        <v>301</v>
      </c>
      <c r="E275" s="40">
        <v>10</v>
      </c>
      <c r="F275" s="79" t="s">
        <v>37</v>
      </c>
      <c r="G275" s="69" t="s">
        <v>302</v>
      </c>
    </row>
    <row r="276" spans="1:7" ht="10.5" customHeight="1">
      <c r="A276" s="31" t="s">
        <v>429</v>
      </c>
      <c r="B276" s="15" t="s">
        <v>37</v>
      </c>
      <c r="C276" s="15" t="s">
        <v>37</v>
      </c>
      <c r="D276" s="69" t="s">
        <v>300</v>
      </c>
      <c r="E276" s="40">
        <v>1500000</v>
      </c>
      <c r="F276" s="79" t="s">
        <v>37</v>
      </c>
      <c r="G276" s="69" t="s">
        <v>303</v>
      </c>
    </row>
    <row r="277" spans="1:7" ht="10.5" customHeight="1">
      <c r="A277" s="31" t="s">
        <v>117</v>
      </c>
      <c r="B277" s="15" t="s">
        <v>37</v>
      </c>
      <c r="C277" s="15" t="s">
        <v>37</v>
      </c>
      <c r="D277" s="1" t="s">
        <v>173</v>
      </c>
      <c r="E277" s="103">
        <v>300000</v>
      </c>
      <c r="F277" s="79">
        <v>300000</v>
      </c>
      <c r="G277" s="69"/>
    </row>
    <row r="278" spans="1:7" ht="10.5" customHeight="1">
      <c r="A278" s="31" t="s">
        <v>118</v>
      </c>
      <c r="B278" s="15" t="s">
        <v>37</v>
      </c>
      <c r="C278" s="15" t="s">
        <v>37</v>
      </c>
      <c r="D278" s="1" t="s">
        <v>174</v>
      </c>
      <c r="E278" s="40">
        <v>4500000</v>
      </c>
      <c r="F278" s="79">
        <v>4000000</v>
      </c>
      <c r="G278" s="69"/>
    </row>
    <row r="279" spans="1:7" ht="10.5" customHeight="1">
      <c r="A279" s="31" t="s">
        <v>37</v>
      </c>
      <c r="B279" s="15" t="s">
        <v>37</v>
      </c>
      <c r="C279" s="15" t="s">
        <v>37</v>
      </c>
      <c r="D279" s="71" t="s">
        <v>280</v>
      </c>
      <c r="E279" s="40"/>
      <c r="F279" s="79"/>
      <c r="G279" s="69"/>
    </row>
    <row r="280" spans="1:7" ht="10.5" customHeight="1">
      <c r="A280" s="31"/>
      <c r="B280" s="15"/>
      <c r="C280" s="15"/>
      <c r="D280" s="71" t="s">
        <v>281</v>
      </c>
      <c r="E280" s="40" t="s">
        <v>37</v>
      </c>
      <c r="F280" s="79">
        <v>10</v>
      </c>
      <c r="G280" s="71" t="s">
        <v>299</v>
      </c>
    </row>
    <row r="281" spans="1:7" ht="10.5" customHeight="1">
      <c r="A281" s="31" t="s">
        <v>37</v>
      </c>
      <c r="B281" s="15" t="s">
        <v>37</v>
      </c>
      <c r="C281" s="15" t="s">
        <v>37</v>
      </c>
      <c r="D281" s="71" t="s">
        <v>285</v>
      </c>
      <c r="E281" s="40"/>
      <c r="F281" s="79"/>
      <c r="G281" s="47"/>
    </row>
    <row r="282" spans="1:7" ht="10.5" customHeight="1">
      <c r="A282" s="31"/>
      <c r="B282" s="15"/>
      <c r="C282" s="15"/>
      <c r="D282" s="71" t="s">
        <v>286</v>
      </c>
      <c r="E282" s="40" t="s">
        <v>37</v>
      </c>
      <c r="F282" s="79">
        <v>5000000</v>
      </c>
      <c r="G282" s="71" t="s">
        <v>299</v>
      </c>
    </row>
    <row r="283" spans="1:7" ht="12" customHeight="1">
      <c r="A283" s="8"/>
      <c r="B283" s="196"/>
      <c r="C283" s="15"/>
      <c r="D283" s="62" t="s">
        <v>90</v>
      </c>
      <c r="E283" s="72">
        <f>SUM(E256:E282)</f>
        <v>67752020</v>
      </c>
      <c r="F283" s="43">
        <f>SUM(F254:F282)</f>
        <v>44655020</v>
      </c>
      <c r="G283" s="52"/>
    </row>
    <row r="284" spans="1:7" ht="12" customHeight="1">
      <c r="A284" s="74"/>
      <c r="B284" s="196"/>
      <c r="C284" s="196"/>
      <c r="D284" s="62"/>
      <c r="E284" s="116"/>
      <c r="F284" s="42"/>
      <c r="G284" s="61"/>
    </row>
    <row r="285" spans="1:6" ht="12" customHeight="1">
      <c r="A285" s="8"/>
      <c r="B285" s="15"/>
      <c r="C285" s="15"/>
      <c r="D285" s="7" t="s">
        <v>91</v>
      </c>
      <c r="E285" s="116"/>
      <c r="F285" s="13"/>
    </row>
    <row r="286" spans="1:6" ht="12" customHeight="1">
      <c r="A286" s="8"/>
      <c r="B286" s="15"/>
      <c r="C286" s="15"/>
      <c r="D286" s="5"/>
      <c r="E286" s="116"/>
      <c r="F286" s="13"/>
    </row>
    <row r="287" spans="1:7" ht="10.5" customHeight="1">
      <c r="A287" s="9" t="s">
        <v>283</v>
      </c>
      <c r="B287" s="15" t="s">
        <v>37</v>
      </c>
      <c r="C287" s="15" t="s">
        <v>37</v>
      </c>
      <c r="D287" s="45" t="s">
        <v>284</v>
      </c>
      <c r="E287" s="116">
        <v>520000</v>
      </c>
      <c r="F287" s="78">
        <v>520000</v>
      </c>
      <c r="G287" s="71"/>
    </row>
    <row r="288" spans="1:7" ht="10.5" customHeight="1">
      <c r="A288" s="31" t="s">
        <v>282</v>
      </c>
      <c r="B288" s="15" t="s">
        <v>37</v>
      </c>
      <c r="C288" s="15" t="s">
        <v>37</v>
      </c>
      <c r="D288" s="69" t="s">
        <v>266</v>
      </c>
      <c r="E288" s="21">
        <v>13500000</v>
      </c>
      <c r="F288" s="78">
        <v>13000000</v>
      </c>
      <c r="G288" s="71"/>
    </row>
    <row r="289" spans="1:7" ht="10.5" customHeight="1">
      <c r="A289" s="31" t="s">
        <v>239</v>
      </c>
      <c r="B289" s="15" t="s">
        <v>37</v>
      </c>
      <c r="C289" s="15" t="s">
        <v>37</v>
      </c>
      <c r="D289" s="120" t="s">
        <v>120</v>
      </c>
      <c r="E289" s="116">
        <v>13500000</v>
      </c>
      <c r="F289" s="78">
        <v>13000000</v>
      </c>
      <c r="G289" s="71"/>
    </row>
    <row r="290" spans="1:6" ht="10.5" customHeight="1">
      <c r="A290" s="31" t="s">
        <v>269</v>
      </c>
      <c r="B290" s="15" t="s">
        <v>37</v>
      </c>
      <c r="C290" s="15" t="s">
        <v>37</v>
      </c>
      <c r="D290" s="45" t="s">
        <v>251</v>
      </c>
      <c r="E290" s="116">
        <v>3000000</v>
      </c>
      <c r="F290" s="78">
        <v>3000000</v>
      </c>
    </row>
    <row r="291" spans="1:6" ht="10.5" customHeight="1">
      <c r="A291" s="31" t="s">
        <v>268</v>
      </c>
      <c r="B291" s="15" t="s">
        <v>37</v>
      </c>
      <c r="C291" s="15" t="s">
        <v>37</v>
      </c>
      <c r="D291" s="45" t="s">
        <v>241</v>
      </c>
      <c r="E291" s="116">
        <v>1000000</v>
      </c>
      <c r="F291" s="78">
        <v>1000000</v>
      </c>
    </row>
    <row r="292" spans="1:7" ht="10.5" customHeight="1">
      <c r="A292" s="31" t="s">
        <v>270</v>
      </c>
      <c r="B292" s="15" t="s">
        <v>37</v>
      </c>
      <c r="C292" s="15" t="s">
        <v>37</v>
      </c>
      <c r="D292" s="45" t="s">
        <v>242</v>
      </c>
      <c r="E292" s="116">
        <v>250000</v>
      </c>
      <c r="F292" s="78">
        <v>250000</v>
      </c>
      <c r="G292" s="1" t="s">
        <v>69</v>
      </c>
    </row>
    <row r="293" spans="1:6" ht="10.5" customHeight="1">
      <c r="A293" s="31" t="s">
        <v>287</v>
      </c>
      <c r="B293" s="15" t="s">
        <v>37</v>
      </c>
      <c r="C293" s="15" t="s">
        <v>37</v>
      </c>
      <c r="D293" s="45" t="s">
        <v>288</v>
      </c>
      <c r="E293" s="116"/>
      <c r="F293" s="78"/>
    </row>
    <row r="294" spans="1:6" ht="10.5" customHeight="1">
      <c r="A294" s="31"/>
      <c r="B294" s="15"/>
      <c r="C294" s="15"/>
      <c r="D294" s="45" t="s">
        <v>289</v>
      </c>
      <c r="E294" s="116">
        <v>350000</v>
      </c>
      <c r="F294" s="78">
        <v>350000</v>
      </c>
    </row>
    <row r="295" spans="1:6" ht="12" customHeight="1">
      <c r="A295" s="9"/>
      <c r="B295" s="15"/>
      <c r="C295" s="15"/>
      <c r="D295" s="5" t="s">
        <v>92</v>
      </c>
      <c r="E295" s="72">
        <f>SUM(E287:E294)</f>
        <v>32120000</v>
      </c>
      <c r="F295" s="101">
        <f>SUM(F287:F294)</f>
        <v>31120000</v>
      </c>
    </row>
    <row r="296" spans="1:6" ht="12" customHeight="1">
      <c r="A296" s="8"/>
      <c r="B296" s="12"/>
      <c r="C296" s="12"/>
      <c r="D296" s="5"/>
      <c r="E296" s="21"/>
      <c r="F296" s="13"/>
    </row>
    <row r="297" spans="1:7" ht="12" customHeight="1">
      <c r="A297" s="106"/>
      <c r="B297" s="77"/>
      <c r="C297" s="24"/>
      <c r="D297" s="11" t="s">
        <v>93</v>
      </c>
      <c r="E297" s="124">
        <f>E237+E283+E295</f>
        <v>104707020</v>
      </c>
      <c r="F297" s="117">
        <f>F237+F283+F295</f>
        <v>79675020</v>
      </c>
      <c r="G297" s="105"/>
    </row>
    <row r="298" spans="1:7" ht="12" customHeight="1">
      <c r="A298" s="102" t="s">
        <v>41</v>
      </c>
      <c r="B298"/>
      <c r="C298"/>
      <c r="D298"/>
      <c r="E298" s="121"/>
      <c r="F298" s="35"/>
      <c r="G298" s="61"/>
    </row>
    <row r="299" spans="1:2" ht="9.75" customHeight="1">
      <c r="A299" s="157"/>
      <c r="B299" s="157"/>
    </row>
    <row r="300" spans="1:7" ht="15.75" customHeight="1">
      <c r="A300" s="229"/>
      <c r="B300" s="61"/>
      <c r="C300" s="61"/>
      <c r="D300" s="46"/>
      <c r="E300" s="34"/>
      <c r="F300" s="35"/>
      <c r="G300" s="241">
        <v>53</v>
      </c>
    </row>
    <row r="301" spans="1:7" ht="9.75" customHeight="1">
      <c r="A301" s="74"/>
      <c r="B301" s="61"/>
      <c r="C301" s="61"/>
      <c r="D301" s="46"/>
      <c r="E301" s="34"/>
      <c r="F301" s="35"/>
      <c r="G301" s="61"/>
    </row>
    <row r="302" spans="1:7" ht="19.5" customHeight="1" thickBot="1">
      <c r="A302" s="285" t="s">
        <v>131</v>
      </c>
      <c r="B302" s="285"/>
      <c r="C302" s="285"/>
      <c r="D302" s="285"/>
      <c r="E302" s="285"/>
      <c r="F302" s="285"/>
      <c r="G302" s="285"/>
    </row>
    <row r="303" spans="1:7" ht="12" customHeight="1">
      <c r="A303" s="158"/>
      <c r="B303" s="17" t="s">
        <v>9</v>
      </c>
      <c r="C303" s="159"/>
      <c r="D303" s="3"/>
      <c r="E303" s="27" t="s">
        <v>1</v>
      </c>
      <c r="F303" s="160"/>
      <c r="G303" s="180"/>
    </row>
    <row r="304" spans="1:7" ht="12" customHeight="1">
      <c r="A304" s="19" t="s">
        <v>10</v>
      </c>
      <c r="B304" s="73" t="s">
        <v>265</v>
      </c>
      <c r="C304" s="29" t="s">
        <v>291</v>
      </c>
      <c r="D304" s="2" t="s">
        <v>11</v>
      </c>
      <c r="E304" s="29" t="s">
        <v>291</v>
      </c>
      <c r="F304" s="73" t="s">
        <v>265</v>
      </c>
      <c r="G304" s="24"/>
    </row>
    <row r="305" spans="1:7" ht="10.5" customHeight="1">
      <c r="A305" s="14"/>
      <c r="B305" s="100"/>
      <c r="C305" s="37"/>
      <c r="D305" s="2"/>
      <c r="E305" s="104"/>
      <c r="F305" s="246"/>
      <c r="G305" s="61"/>
    </row>
    <row r="306" spans="1:7" ht="10.5" customHeight="1">
      <c r="A306" s="74"/>
      <c r="B306" s="49"/>
      <c r="C306" s="61"/>
      <c r="D306" s="75" t="s">
        <v>119</v>
      </c>
      <c r="E306" s="34"/>
      <c r="F306" s="42"/>
      <c r="G306" s="61"/>
    </row>
    <row r="307" spans="1:7" ht="9.75" customHeight="1">
      <c r="A307" s="74"/>
      <c r="B307" s="49"/>
      <c r="C307" s="61"/>
      <c r="D307" s="75"/>
      <c r="E307" s="36"/>
      <c r="F307" s="13"/>
      <c r="G307" s="61"/>
    </row>
    <row r="308" spans="1:7" ht="10.5" customHeight="1">
      <c r="A308" s="8"/>
      <c r="B308" s="12"/>
      <c r="C308" s="12"/>
      <c r="D308" s="6" t="s">
        <v>94</v>
      </c>
      <c r="E308" s="21"/>
      <c r="F308" s="13"/>
      <c r="G308" s="61"/>
    </row>
    <row r="309" spans="1:7" ht="9.75" customHeight="1">
      <c r="A309" s="8"/>
      <c r="B309" s="12"/>
      <c r="C309" s="12"/>
      <c r="D309" s="6"/>
      <c r="E309" s="21"/>
      <c r="F309" s="13"/>
      <c r="G309" s="61"/>
    </row>
    <row r="310" spans="1:7" ht="10.5" customHeight="1">
      <c r="A310" s="8"/>
      <c r="B310" s="12"/>
      <c r="C310" s="12"/>
      <c r="D310" s="7" t="s">
        <v>61</v>
      </c>
      <c r="E310" s="21"/>
      <c r="F310" s="13"/>
      <c r="G310" s="61"/>
    </row>
    <row r="311" spans="1:7" ht="9.75" customHeight="1">
      <c r="A311" s="8"/>
      <c r="B311" s="12"/>
      <c r="C311" s="12"/>
      <c r="D311" s="7"/>
      <c r="E311" s="21"/>
      <c r="F311" s="13"/>
      <c r="G311" s="61"/>
    </row>
    <row r="312" spans="1:7" ht="10.5" customHeight="1">
      <c r="A312" s="31" t="s">
        <v>178</v>
      </c>
      <c r="B312" s="15" t="s">
        <v>37</v>
      </c>
      <c r="C312" s="15" t="s">
        <v>37</v>
      </c>
      <c r="D312" s="120" t="s">
        <v>304</v>
      </c>
      <c r="E312" s="25">
        <v>3300000</v>
      </c>
      <c r="F312" s="80">
        <v>6500000</v>
      </c>
      <c r="G312" s="61" t="s">
        <v>69</v>
      </c>
    </row>
    <row r="313" spans="1:7" ht="12" customHeight="1">
      <c r="A313" s="61"/>
      <c r="B313" s="49"/>
      <c r="C313" s="12"/>
      <c r="D313" s="10" t="s">
        <v>93</v>
      </c>
      <c r="E313" s="25">
        <f>SUM(E312)</f>
        <v>3300000</v>
      </c>
      <c r="F313" s="50">
        <f>SUM(F312)</f>
        <v>6500000</v>
      </c>
      <c r="G313" s="52"/>
    </row>
    <row r="314" spans="1:7" ht="12" customHeight="1">
      <c r="A314" s="181"/>
      <c r="B314" s="182"/>
      <c r="C314" s="183"/>
      <c r="D314" s="184"/>
      <c r="E314" s="185"/>
      <c r="F314" s="186"/>
      <c r="G314" s="187"/>
    </row>
    <row r="315" spans="1:7" ht="10.5" customHeight="1">
      <c r="A315" s="188"/>
      <c r="B315" s="189"/>
      <c r="C315" s="190"/>
      <c r="D315" s="39" t="s">
        <v>148</v>
      </c>
      <c r="E315" s="191"/>
      <c r="F315" s="192"/>
      <c r="G315" s="187"/>
    </row>
    <row r="316" spans="1:7" ht="9.75" customHeight="1">
      <c r="A316" s="188"/>
      <c r="B316" s="193"/>
      <c r="C316" s="194"/>
      <c r="D316" s="39"/>
      <c r="E316" s="191"/>
      <c r="F316" s="192"/>
      <c r="G316" s="187"/>
    </row>
    <row r="317" spans="1:6" ht="10.5" customHeight="1">
      <c r="A317" s="31" t="s">
        <v>124</v>
      </c>
      <c r="B317" s="81"/>
      <c r="C317" s="30"/>
      <c r="D317" s="162" t="s">
        <v>125</v>
      </c>
      <c r="E317" s="62"/>
      <c r="F317" s="62"/>
    </row>
    <row r="318" spans="1:6" ht="9" customHeight="1">
      <c r="A318" s="167"/>
      <c r="B318" s="82"/>
      <c r="C318" s="9"/>
      <c r="D318"/>
      <c r="E318" s="49"/>
      <c r="F318" s="49"/>
    </row>
    <row r="319" spans="1:6" ht="10.5" customHeight="1">
      <c r="A319" s="195">
        <v>-1</v>
      </c>
      <c r="B319" s="82">
        <v>1</v>
      </c>
      <c r="C319" s="84">
        <v>1</v>
      </c>
      <c r="D319" s="12" t="s">
        <v>203</v>
      </c>
      <c r="E319" s="21">
        <v>432000</v>
      </c>
      <c r="F319" s="42">
        <v>444000</v>
      </c>
    </row>
    <row r="320" spans="1:6" ht="10.5" customHeight="1">
      <c r="A320" s="195">
        <v>-2</v>
      </c>
      <c r="B320" s="82">
        <v>1</v>
      </c>
      <c r="C320" s="84">
        <v>1</v>
      </c>
      <c r="D320" s="12" t="s">
        <v>184</v>
      </c>
      <c r="E320" s="21">
        <v>10</v>
      </c>
      <c r="F320" s="42">
        <v>10</v>
      </c>
    </row>
    <row r="321" spans="1:7" ht="10.5" customHeight="1">
      <c r="A321" s="282" t="s">
        <v>37</v>
      </c>
      <c r="B321" s="82">
        <v>1</v>
      </c>
      <c r="C321" s="85" t="s">
        <v>37</v>
      </c>
      <c r="D321" s="281" t="s">
        <v>185</v>
      </c>
      <c r="E321" s="40" t="s">
        <v>37</v>
      </c>
      <c r="F321" s="42">
        <v>211200</v>
      </c>
      <c r="G321" s="47" t="s">
        <v>172</v>
      </c>
    </row>
    <row r="322" spans="1:6" ht="10.5" customHeight="1">
      <c r="A322" s="195">
        <v>-3</v>
      </c>
      <c r="B322" s="82">
        <v>1</v>
      </c>
      <c r="C322" s="84">
        <v>1</v>
      </c>
      <c r="D322" s="12" t="s">
        <v>186</v>
      </c>
      <c r="E322" s="21">
        <v>123600</v>
      </c>
      <c r="F322" s="42">
        <v>160800</v>
      </c>
    </row>
    <row r="323" spans="1:6" ht="10.5" customHeight="1">
      <c r="A323" s="195">
        <v>-4</v>
      </c>
      <c r="B323" s="82">
        <v>5</v>
      </c>
      <c r="C323" s="84">
        <v>5</v>
      </c>
      <c r="D323" s="12" t="s">
        <v>195</v>
      </c>
      <c r="E323" s="21">
        <v>433200</v>
      </c>
      <c r="F323" s="42">
        <v>543000</v>
      </c>
    </row>
    <row r="324" spans="1:7" ht="10.5" customHeight="1">
      <c r="A324" s="195">
        <v>-5</v>
      </c>
      <c r="B324" s="82">
        <v>2</v>
      </c>
      <c r="C324" s="84">
        <v>2</v>
      </c>
      <c r="D324" s="12" t="s">
        <v>189</v>
      </c>
      <c r="E324" s="21">
        <v>211200</v>
      </c>
      <c r="F324" s="42">
        <v>204000</v>
      </c>
      <c r="G324" s="47"/>
    </row>
    <row r="325" spans="1:7" ht="10.5" customHeight="1">
      <c r="A325" s="195">
        <v>-6</v>
      </c>
      <c r="B325" s="83" t="s">
        <v>37</v>
      </c>
      <c r="C325" s="84">
        <v>1</v>
      </c>
      <c r="D325" s="1" t="s">
        <v>437</v>
      </c>
      <c r="E325" s="21">
        <v>160000</v>
      </c>
      <c r="F325" s="280" t="s">
        <v>37</v>
      </c>
      <c r="G325" s="47" t="s">
        <v>293</v>
      </c>
    </row>
    <row r="326" spans="1:7" ht="10.5" customHeight="1">
      <c r="A326" s="195">
        <v>-7</v>
      </c>
      <c r="B326" s="83">
        <v>5</v>
      </c>
      <c r="C326" s="85">
        <v>4</v>
      </c>
      <c r="D326" s="12" t="s">
        <v>190</v>
      </c>
      <c r="E326" s="21">
        <v>280000</v>
      </c>
      <c r="F326" s="42">
        <v>393000</v>
      </c>
      <c r="G326" s="47" t="s">
        <v>172</v>
      </c>
    </row>
    <row r="327" spans="1:7" ht="10.5" customHeight="1">
      <c r="A327" s="195">
        <v>-8</v>
      </c>
      <c r="B327" s="82">
        <v>2</v>
      </c>
      <c r="C327" s="84">
        <v>2</v>
      </c>
      <c r="D327" s="12" t="s">
        <v>192</v>
      </c>
      <c r="E327" s="21">
        <v>247200</v>
      </c>
      <c r="F327" s="42">
        <v>243000</v>
      </c>
      <c r="G327" s="47"/>
    </row>
    <row r="328" spans="1:7" ht="10.5" customHeight="1">
      <c r="A328" s="195">
        <v>-9</v>
      </c>
      <c r="B328" s="82">
        <v>5</v>
      </c>
      <c r="C328" s="84">
        <v>5</v>
      </c>
      <c r="D328" s="12" t="s">
        <v>193</v>
      </c>
      <c r="E328" s="21">
        <v>297900</v>
      </c>
      <c r="F328" s="42">
        <v>287700</v>
      </c>
      <c r="G328" s="47"/>
    </row>
    <row r="329" spans="1:7" ht="10.5" customHeight="1">
      <c r="A329" s="195">
        <v>-10</v>
      </c>
      <c r="B329" s="134">
        <v>5</v>
      </c>
      <c r="C329" s="135">
        <v>5</v>
      </c>
      <c r="D329" s="12" t="s">
        <v>191</v>
      </c>
      <c r="E329" s="21">
        <v>326100</v>
      </c>
      <c r="F329" s="42">
        <v>324000</v>
      </c>
      <c r="G329" s="47"/>
    </row>
    <row r="330" spans="1:7" ht="10.5" customHeight="1">
      <c r="A330" s="195">
        <v>-11</v>
      </c>
      <c r="B330" s="134">
        <v>2</v>
      </c>
      <c r="C330" s="135">
        <v>2</v>
      </c>
      <c r="D330" s="12" t="s">
        <v>202</v>
      </c>
      <c r="E330" s="21">
        <v>124200</v>
      </c>
      <c r="F330" s="42">
        <v>121200</v>
      </c>
      <c r="G330" s="69"/>
    </row>
    <row r="331" spans="1:7" ht="10.5" customHeight="1">
      <c r="A331" s="195">
        <v>-12</v>
      </c>
      <c r="B331" s="196" t="s">
        <v>37</v>
      </c>
      <c r="C331" s="197" t="s">
        <v>37</v>
      </c>
      <c r="D331" s="12" t="s">
        <v>43</v>
      </c>
      <c r="E331" s="21">
        <v>100000</v>
      </c>
      <c r="F331" s="42">
        <v>100000</v>
      </c>
      <c r="G331" s="198"/>
    </row>
    <row r="332" spans="1:6" ht="10.5" customHeight="1">
      <c r="A332" s="195">
        <v>-13</v>
      </c>
      <c r="B332" s="196" t="s">
        <v>37</v>
      </c>
      <c r="C332" s="197" t="s">
        <v>37</v>
      </c>
      <c r="D332" s="12" t="s">
        <v>47</v>
      </c>
      <c r="E332" s="21">
        <v>148000</v>
      </c>
      <c r="F332" s="42">
        <v>148000</v>
      </c>
    </row>
    <row r="333" spans="1:6" ht="10.5" customHeight="1">
      <c r="A333" s="195">
        <v>-14</v>
      </c>
      <c r="B333" s="196" t="s">
        <v>37</v>
      </c>
      <c r="C333" s="197" t="s">
        <v>37</v>
      </c>
      <c r="D333" s="12" t="s">
        <v>48</v>
      </c>
      <c r="E333" s="21">
        <v>502000</v>
      </c>
      <c r="F333" s="42">
        <v>391000</v>
      </c>
    </row>
    <row r="334" spans="1:6" ht="10.5" customHeight="1">
      <c r="A334" s="195">
        <v>-15</v>
      </c>
      <c r="B334" s="196" t="s">
        <v>37</v>
      </c>
      <c r="C334" s="197" t="s">
        <v>37</v>
      </c>
      <c r="D334" s="199" t="s">
        <v>50</v>
      </c>
      <c r="E334" s="21">
        <v>903600</v>
      </c>
      <c r="F334" s="42">
        <v>890000</v>
      </c>
    </row>
    <row r="335" spans="1:7" ht="12" customHeight="1">
      <c r="A335" s="195"/>
      <c r="B335" s="232"/>
      <c r="C335" s="201"/>
      <c r="D335" s="167"/>
      <c r="E335" s="202"/>
      <c r="F335" s="68"/>
      <c r="G335"/>
    </row>
    <row r="336" spans="1:6" ht="10.5" customHeight="1">
      <c r="A336" s="200"/>
      <c r="B336" s="18"/>
      <c r="C336" s="9"/>
      <c r="D336" s="39" t="s">
        <v>150</v>
      </c>
      <c r="E336" s="42"/>
      <c r="F336" s="42"/>
    </row>
    <row r="337" spans="1:6" ht="9" customHeight="1">
      <c r="A337" s="200"/>
      <c r="B337" s="18"/>
      <c r="C337" s="9"/>
      <c r="D337" s="39"/>
      <c r="E337" s="42"/>
      <c r="F337" s="42"/>
    </row>
    <row r="338" spans="1:6" ht="10.5" customHeight="1">
      <c r="A338" s="195">
        <v>-16</v>
      </c>
      <c r="B338" s="82">
        <v>1</v>
      </c>
      <c r="C338" s="84">
        <v>1</v>
      </c>
      <c r="D338" s="12" t="s">
        <v>205</v>
      </c>
      <c r="E338" s="21">
        <v>510000</v>
      </c>
      <c r="F338" s="42">
        <v>510000</v>
      </c>
    </row>
    <row r="339" spans="1:6" ht="10.5" customHeight="1">
      <c r="A339" s="195">
        <v>-17</v>
      </c>
      <c r="B339" s="82">
        <v>1</v>
      </c>
      <c r="C339" s="84">
        <v>1</v>
      </c>
      <c r="D339" s="12" t="s">
        <v>206</v>
      </c>
      <c r="E339" s="21">
        <v>384000</v>
      </c>
      <c r="F339" s="42">
        <v>384000</v>
      </c>
    </row>
    <row r="340" spans="1:6" ht="10.5" customHeight="1">
      <c r="A340" s="195">
        <v>-18</v>
      </c>
      <c r="B340" s="204">
        <v>3</v>
      </c>
      <c r="C340" s="245">
        <v>3</v>
      </c>
      <c r="D340" s="199" t="s">
        <v>207</v>
      </c>
      <c r="E340" s="21">
        <v>1152000</v>
      </c>
      <c r="F340" s="42">
        <v>1150000</v>
      </c>
    </row>
    <row r="341" spans="1:7" ht="10.5" customHeight="1">
      <c r="A341" s="195">
        <v>-19</v>
      </c>
      <c r="B341" s="204">
        <v>4</v>
      </c>
      <c r="C341" s="245">
        <v>4</v>
      </c>
      <c r="D341" s="12" t="s">
        <v>235</v>
      </c>
      <c r="E341" s="21">
        <v>979200</v>
      </c>
      <c r="F341" s="42">
        <v>1200000</v>
      </c>
      <c r="G341" s="1" t="s">
        <v>69</v>
      </c>
    </row>
    <row r="342" spans="1:6" ht="10.5" customHeight="1">
      <c r="A342" s="195">
        <v>-20</v>
      </c>
      <c r="B342" s="204">
        <v>9</v>
      </c>
      <c r="C342" s="245">
        <v>9</v>
      </c>
      <c r="D342" s="12" t="s">
        <v>208</v>
      </c>
      <c r="E342" s="21">
        <v>1267200</v>
      </c>
      <c r="F342" s="42">
        <v>1226400</v>
      </c>
    </row>
    <row r="343" spans="1:6" ht="10.5" customHeight="1">
      <c r="A343" s="195">
        <v>-21</v>
      </c>
      <c r="B343" s="204">
        <v>1</v>
      </c>
      <c r="C343" s="245">
        <v>1</v>
      </c>
      <c r="D343" s="12" t="s">
        <v>189</v>
      </c>
      <c r="E343" s="21">
        <v>204000</v>
      </c>
      <c r="F343" s="42">
        <v>198000</v>
      </c>
    </row>
    <row r="344" spans="1:7" ht="10.5" customHeight="1">
      <c r="A344" s="195">
        <v>-22</v>
      </c>
      <c r="B344" s="205">
        <v>2</v>
      </c>
      <c r="C344" s="244">
        <v>2</v>
      </c>
      <c r="D344" s="199" t="s">
        <v>209</v>
      </c>
      <c r="E344" s="21">
        <v>336000</v>
      </c>
      <c r="F344" s="42">
        <v>200000</v>
      </c>
      <c r="G344" s="69"/>
    </row>
    <row r="345" spans="1:7" ht="10.5" customHeight="1">
      <c r="A345" s="195">
        <v>-23</v>
      </c>
      <c r="B345" s="205">
        <v>3</v>
      </c>
      <c r="C345" s="244">
        <v>3</v>
      </c>
      <c r="D345" s="12" t="s">
        <v>210</v>
      </c>
      <c r="E345" s="21">
        <v>400000</v>
      </c>
      <c r="F345" s="42">
        <v>410000</v>
      </c>
      <c r="G345" s="69"/>
    </row>
    <row r="346" spans="1:7" ht="10.5" customHeight="1">
      <c r="A346" s="195"/>
      <c r="B346" s="83"/>
      <c r="C346" s="85"/>
      <c r="D346" s="12"/>
      <c r="E346" s="21"/>
      <c r="F346" s="42"/>
      <c r="G346" s="69"/>
    </row>
    <row r="347" spans="1:7" ht="10.5" customHeight="1">
      <c r="A347" s="195"/>
      <c r="B347" s="83"/>
      <c r="C347" s="85"/>
      <c r="D347" s="39" t="s">
        <v>151</v>
      </c>
      <c r="E347" s="21"/>
      <c r="F347" s="42"/>
      <c r="G347" s="69"/>
    </row>
    <row r="348" spans="1:7" ht="10.5" customHeight="1">
      <c r="A348" s="195"/>
      <c r="B348" s="83"/>
      <c r="C348" s="85"/>
      <c r="D348" s="39"/>
      <c r="E348" s="21"/>
      <c r="F348" s="42"/>
      <c r="G348" s="69"/>
    </row>
    <row r="349" spans="1:6" ht="10.5" customHeight="1">
      <c r="A349" s="195">
        <v>-24</v>
      </c>
      <c r="B349" s="204">
        <v>1</v>
      </c>
      <c r="C349" s="245">
        <v>1</v>
      </c>
      <c r="D349" s="12" t="s">
        <v>243</v>
      </c>
      <c r="E349" s="21">
        <v>10</v>
      </c>
      <c r="F349" s="42">
        <v>10</v>
      </c>
    </row>
    <row r="350" spans="1:7" ht="10.5" customHeight="1">
      <c r="A350" s="195">
        <v>-25</v>
      </c>
      <c r="B350" s="204">
        <v>1</v>
      </c>
      <c r="C350" s="245">
        <v>1</v>
      </c>
      <c r="D350" s="12" t="s">
        <v>276</v>
      </c>
      <c r="E350" s="49"/>
      <c r="F350" s="49"/>
      <c r="G350" s="69"/>
    </row>
    <row r="351" spans="1:7" ht="10.5" customHeight="1">
      <c r="A351" s="195"/>
      <c r="B351" s="204"/>
      <c r="C351" s="245"/>
      <c r="D351" s="12" t="s">
        <v>277</v>
      </c>
      <c r="E351" s="21">
        <v>218400</v>
      </c>
      <c r="F351" s="42">
        <v>218400</v>
      </c>
      <c r="G351" s="69"/>
    </row>
    <row r="352" spans="1:7" ht="10.5" customHeight="1">
      <c r="A352" s="195">
        <v>-26</v>
      </c>
      <c r="B352" s="204">
        <v>3</v>
      </c>
      <c r="C352" s="245">
        <v>3</v>
      </c>
      <c r="D352" s="12" t="s">
        <v>278</v>
      </c>
      <c r="E352" s="21">
        <v>500000</v>
      </c>
      <c r="F352" s="42">
        <v>521000</v>
      </c>
      <c r="G352" s="69"/>
    </row>
    <row r="353" spans="1:7" ht="10.5" customHeight="1">
      <c r="A353" s="195">
        <v>-27</v>
      </c>
      <c r="B353" s="204">
        <v>10</v>
      </c>
      <c r="C353" s="245">
        <v>10</v>
      </c>
      <c r="D353" s="199" t="s">
        <v>279</v>
      </c>
      <c r="E353" s="21">
        <v>544780</v>
      </c>
      <c r="F353" s="42">
        <v>533880</v>
      </c>
      <c r="G353" s="69"/>
    </row>
    <row r="354" spans="1:7" ht="12" customHeight="1">
      <c r="A354" s="206"/>
      <c r="B354" s="207">
        <f>SUM(B319:B353)</f>
        <v>69</v>
      </c>
      <c r="C354" s="249">
        <f>SUM(C319:C353)</f>
        <v>68</v>
      </c>
      <c r="D354" s="247" t="s">
        <v>248</v>
      </c>
      <c r="E354" s="72">
        <f>SUM(E319:E353)</f>
        <v>10784600</v>
      </c>
      <c r="F354" s="101">
        <f>SUM(F319:F353)</f>
        <v>11012600</v>
      </c>
      <c r="G354" s="24"/>
    </row>
    <row r="355" spans="1:7" ht="12" customHeight="1">
      <c r="A355" s="157" t="s">
        <v>41</v>
      </c>
      <c r="B355" s="61"/>
      <c r="C355" s="209"/>
      <c r="D355" s="46"/>
      <c r="E355" s="34"/>
      <c r="F355" s="35"/>
      <c r="G355" s="61"/>
    </row>
    <row r="356" spans="1:7" ht="9.75" customHeight="1">
      <c r="A356" s="157" t="s">
        <v>449</v>
      </c>
      <c r="B356" s="61"/>
      <c r="C356" s="209"/>
      <c r="D356" s="46"/>
      <c r="E356" s="34"/>
      <c r="F356" s="35"/>
      <c r="G356" s="61"/>
    </row>
    <row r="357" spans="1:7" ht="9.75" customHeight="1">
      <c r="A357" s="102" t="s">
        <v>448</v>
      </c>
      <c r="B357" s="102"/>
      <c r="C357" s="102"/>
      <c r="D357" s="102"/>
      <c r="E357" s="34"/>
      <c r="F357" s="35"/>
      <c r="G357" s="61"/>
    </row>
    <row r="358" spans="1:7" ht="9.75" customHeight="1">
      <c r="A358" s="157"/>
      <c r="B358" s="61"/>
      <c r="C358" s="209"/>
      <c r="D358" s="46"/>
      <c r="E358" s="34"/>
      <c r="F358" s="35"/>
      <c r="G358" s="61"/>
    </row>
    <row r="359" spans="1:7" ht="15.75" customHeight="1">
      <c r="A359" s="242">
        <v>54</v>
      </c>
      <c r="B359" s="61"/>
      <c r="C359" s="209"/>
      <c r="D359" s="210"/>
      <c r="E359" s="34"/>
      <c r="F359" s="35"/>
      <c r="G359" s="230"/>
    </row>
    <row r="360" spans="1:7" ht="9.75" customHeight="1">
      <c r="A360" s="157"/>
      <c r="B360" s="61"/>
      <c r="C360" s="209"/>
      <c r="D360" s="46"/>
      <c r="E360" s="34"/>
      <c r="F360" s="35"/>
      <c r="G360" s="61"/>
    </row>
    <row r="361" spans="1:7" ht="19.5" customHeight="1" thickBot="1">
      <c r="A361" s="285" t="s">
        <v>131</v>
      </c>
      <c r="B361" s="285"/>
      <c r="C361" s="285"/>
      <c r="D361" s="285"/>
      <c r="E361" s="285"/>
      <c r="F361" s="285"/>
      <c r="G361" s="285"/>
    </row>
    <row r="362" spans="1:7" ht="12" customHeight="1">
      <c r="A362" s="158"/>
      <c r="B362" s="17" t="s">
        <v>9</v>
      </c>
      <c r="C362" s="159"/>
      <c r="D362" s="211"/>
      <c r="E362" s="26" t="s">
        <v>1</v>
      </c>
      <c r="F362" s="160"/>
      <c r="G362" s="212"/>
    </row>
    <row r="363" spans="1:7" ht="12" customHeight="1">
      <c r="A363" s="226" t="s">
        <v>10</v>
      </c>
      <c r="B363" s="73" t="s">
        <v>265</v>
      </c>
      <c r="C363" s="29" t="s">
        <v>291</v>
      </c>
      <c r="D363" s="213" t="s">
        <v>11</v>
      </c>
      <c r="E363" s="29" t="s">
        <v>291</v>
      </c>
      <c r="F363" s="73" t="s">
        <v>265</v>
      </c>
      <c r="G363" s="214"/>
    </row>
    <row r="364" spans="1:7" ht="7.5" customHeight="1">
      <c r="A364" s="9"/>
      <c r="B364" s="49"/>
      <c r="C364" s="20"/>
      <c r="D364" s="162"/>
      <c r="E364" s="60"/>
      <c r="F364" s="203"/>
      <c r="G364"/>
    </row>
    <row r="365" spans="1:7" ht="7.5" customHeight="1">
      <c r="A365" s="9"/>
      <c r="B365" s="49"/>
      <c r="C365" s="20"/>
      <c r="D365" s="162"/>
      <c r="E365" s="60"/>
      <c r="F365" s="203"/>
      <c r="G365"/>
    </row>
    <row r="366" spans="1:7" ht="12" customHeight="1">
      <c r="A366" s="31" t="s">
        <v>124</v>
      </c>
      <c r="B366" s="81"/>
      <c r="C366" s="30"/>
      <c r="D366" s="162" t="s">
        <v>249</v>
      </c>
      <c r="E366" s="60"/>
      <c r="F366" s="203"/>
      <c r="G366"/>
    </row>
    <row r="367" spans="1:7" ht="7.5" customHeight="1">
      <c r="A367" s="9"/>
      <c r="B367" s="49"/>
      <c r="C367" s="20"/>
      <c r="D367" s="162"/>
      <c r="E367" s="60"/>
      <c r="F367" s="203"/>
      <c r="G367"/>
    </row>
    <row r="368" spans="1:7" ht="10.5" customHeight="1">
      <c r="A368" s="9"/>
      <c r="B368" s="49">
        <f>B354</f>
        <v>69</v>
      </c>
      <c r="C368" s="170">
        <f>C354</f>
        <v>68</v>
      </c>
      <c r="D368" s="248" t="s">
        <v>250</v>
      </c>
      <c r="E368" s="116">
        <f>E354</f>
        <v>10784600</v>
      </c>
      <c r="F368" s="78">
        <f>F354</f>
        <v>11012600</v>
      </c>
      <c r="G368"/>
    </row>
    <row r="369" spans="1:7" ht="10.5" customHeight="1">
      <c r="A369" s="9"/>
      <c r="B369" s="49"/>
      <c r="C369" s="170"/>
      <c r="D369" s="248"/>
      <c r="E369" s="116"/>
      <c r="F369" s="78"/>
      <c r="G369"/>
    </row>
    <row r="370" spans="1:7" ht="10.5" customHeight="1">
      <c r="A370" s="12"/>
      <c r="B370" s="132"/>
      <c r="C370" s="170"/>
      <c r="D370" s="39" t="s">
        <v>152</v>
      </c>
      <c r="E370" s="21"/>
      <c r="F370" s="42"/>
      <c r="G370"/>
    </row>
    <row r="371" spans="1:7" ht="10.5" customHeight="1">
      <c r="A371" s="12"/>
      <c r="B371" s="132"/>
      <c r="C371" s="170"/>
      <c r="D371" s="39"/>
      <c r="E371" s="21"/>
      <c r="F371" s="42"/>
      <c r="G371"/>
    </row>
    <row r="372" spans="1:7" ht="10.5" customHeight="1">
      <c r="A372" s="195">
        <v>-28</v>
      </c>
      <c r="B372" s="132">
        <v>1</v>
      </c>
      <c r="C372" s="170">
        <v>1</v>
      </c>
      <c r="D372" s="12" t="s">
        <v>211</v>
      </c>
      <c r="E372" s="21">
        <v>218400</v>
      </c>
      <c r="F372" s="42">
        <v>218400</v>
      </c>
      <c r="G372"/>
    </row>
    <row r="373" spans="1:7" ht="10.5" customHeight="1">
      <c r="A373" s="195">
        <v>-29</v>
      </c>
      <c r="B373" s="132">
        <v>4</v>
      </c>
      <c r="C373" s="170">
        <v>4</v>
      </c>
      <c r="D373" s="12" t="s">
        <v>212</v>
      </c>
      <c r="E373" s="21">
        <v>785000</v>
      </c>
      <c r="F373" s="42">
        <v>785000</v>
      </c>
      <c r="G373"/>
    </row>
    <row r="374" spans="1:7" ht="10.5" customHeight="1">
      <c r="A374" s="195">
        <v>-30</v>
      </c>
      <c r="B374" s="132">
        <v>16</v>
      </c>
      <c r="C374" s="170">
        <v>16</v>
      </c>
      <c r="D374" s="12" t="s">
        <v>234</v>
      </c>
      <c r="E374" s="21">
        <v>1512000</v>
      </c>
      <c r="F374" s="42">
        <v>1658000</v>
      </c>
      <c r="G374"/>
    </row>
    <row r="375" spans="1:7" ht="12" customHeight="1">
      <c r="A375" s="195"/>
      <c r="B375" s="207">
        <f>SUM(B366:B374)</f>
        <v>90</v>
      </c>
      <c r="C375" s="249">
        <f>SUM(C366:C374)</f>
        <v>89</v>
      </c>
      <c r="D375" s="62" t="s">
        <v>51</v>
      </c>
      <c r="E375" s="72">
        <f>SUM(E368:E374)</f>
        <v>13300000</v>
      </c>
      <c r="F375" s="101">
        <f>SUM(F368:F374)</f>
        <v>13674000</v>
      </c>
      <c r="G375"/>
    </row>
    <row r="376" spans="1:7" ht="7.5" customHeight="1">
      <c r="A376" s="9"/>
      <c r="B376" s="49"/>
      <c r="C376" s="20"/>
      <c r="D376" s="162"/>
      <c r="E376" s="60"/>
      <c r="F376" s="203"/>
      <c r="G376"/>
    </row>
    <row r="377" spans="1:7" ht="7.5" customHeight="1">
      <c r="A377" s="9"/>
      <c r="B377" s="49"/>
      <c r="C377" s="20"/>
      <c r="D377" s="162"/>
      <c r="E377" s="60"/>
      <c r="F377" s="203"/>
      <c r="G377"/>
    </row>
    <row r="378" spans="1:6" ht="7.5" customHeight="1">
      <c r="A378" s="12"/>
      <c r="B378" s="163"/>
      <c r="C378" s="57"/>
      <c r="D378" s="12"/>
      <c r="E378" s="21"/>
      <c r="F378" s="42"/>
    </row>
    <row r="379" spans="1:6" ht="10.5" customHeight="1">
      <c r="A379" s="12"/>
      <c r="B379" s="60"/>
      <c r="C379" s="60"/>
      <c r="D379" s="162" t="s">
        <v>153</v>
      </c>
      <c r="E379" s="202"/>
      <c r="F379" s="203"/>
    </row>
    <row r="380" spans="1:6" ht="9.75" customHeight="1">
      <c r="A380" s="12"/>
      <c r="B380" s="21"/>
      <c r="C380" s="21"/>
      <c r="D380" s="10"/>
      <c r="E380" s="21"/>
      <c r="F380" s="42"/>
    </row>
    <row r="381" spans="1:6" ht="10.5" customHeight="1">
      <c r="A381" s="12"/>
      <c r="B381" s="49"/>
      <c r="C381" s="20"/>
      <c r="D381" s="215" t="s">
        <v>53</v>
      </c>
      <c r="E381" s="21"/>
      <c r="F381" s="42"/>
    </row>
    <row r="382" spans="1:6" ht="7.5" customHeight="1">
      <c r="A382" s="12"/>
      <c r="B382" s="49"/>
      <c r="C382" s="20"/>
      <c r="D382" s="215"/>
      <c r="E382" s="21"/>
      <c r="F382" s="42"/>
    </row>
    <row r="383" spans="1:6" ht="10.5" customHeight="1">
      <c r="A383" s="31" t="s">
        <v>126</v>
      </c>
      <c r="B383" s="197" t="s">
        <v>37</v>
      </c>
      <c r="C383" s="197" t="s">
        <v>37</v>
      </c>
      <c r="D383" s="12" t="s">
        <v>57</v>
      </c>
      <c r="E383" s="21">
        <v>1175000</v>
      </c>
      <c r="F383" s="78">
        <v>1175000</v>
      </c>
    </row>
    <row r="384" spans="1:6" ht="10.5" customHeight="1">
      <c r="A384" s="16" t="s">
        <v>58</v>
      </c>
      <c r="B384" s="197" t="s">
        <v>37</v>
      </c>
      <c r="C384" s="197" t="s">
        <v>37</v>
      </c>
      <c r="D384" s="12" t="s">
        <v>59</v>
      </c>
      <c r="E384" s="21">
        <v>5000</v>
      </c>
      <c r="F384" s="78">
        <v>5000</v>
      </c>
    </row>
    <row r="385" spans="1:6" ht="10.5" customHeight="1">
      <c r="A385" s="16" t="s">
        <v>107</v>
      </c>
      <c r="B385" s="197" t="s">
        <v>37</v>
      </c>
      <c r="C385" s="197" t="s">
        <v>37</v>
      </c>
      <c r="D385" s="12" t="s">
        <v>49</v>
      </c>
      <c r="E385" s="21">
        <v>940000</v>
      </c>
      <c r="F385" s="78">
        <v>700000</v>
      </c>
    </row>
    <row r="386" spans="1:6" ht="12" customHeight="1">
      <c r="A386" s="12"/>
      <c r="B386" s="197"/>
      <c r="C386" s="197"/>
      <c r="D386" s="10" t="s">
        <v>60</v>
      </c>
      <c r="E386" s="216">
        <f>SUM(E383:E385)</f>
        <v>2120000</v>
      </c>
      <c r="F386" s="173">
        <f>SUM(F383:F385)</f>
        <v>1880000</v>
      </c>
    </row>
    <row r="387" spans="1:6" ht="9.75" customHeight="1">
      <c r="A387" s="12"/>
      <c r="B387" s="197"/>
      <c r="C387" s="197"/>
      <c r="D387" s="12"/>
      <c r="E387" s="217"/>
      <c r="F387" s="218"/>
    </row>
    <row r="388" spans="1:6" ht="10.5" customHeight="1">
      <c r="A388" s="12"/>
      <c r="B388" s="197"/>
      <c r="C388" s="197"/>
      <c r="D388" s="215" t="s">
        <v>61</v>
      </c>
      <c r="E388" s="174"/>
      <c r="F388" s="218"/>
    </row>
    <row r="389" spans="1:6" ht="9.75" customHeight="1">
      <c r="A389" s="12"/>
      <c r="B389" s="197"/>
      <c r="C389" s="197"/>
      <c r="D389" s="215"/>
      <c r="E389" s="174"/>
      <c r="F389" s="218"/>
    </row>
    <row r="390" spans="1:6" ht="10.5" customHeight="1">
      <c r="A390" s="31" t="s">
        <v>127</v>
      </c>
      <c r="B390" s="197" t="s">
        <v>37</v>
      </c>
      <c r="C390" s="197" t="s">
        <v>37</v>
      </c>
      <c r="D390" s="12" t="s">
        <v>63</v>
      </c>
      <c r="E390" s="174">
        <v>120000</v>
      </c>
      <c r="F390" s="125">
        <v>120000</v>
      </c>
    </row>
    <row r="391" spans="1:6" ht="10.5" customHeight="1">
      <c r="A391" s="31" t="s">
        <v>64</v>
      </c>
      <c r="B391" s="197" t="s">
        <v>37</v>
      </c>
      <c r="C391" s="197" t="s">
        <v>37</v>
      </c>
      <c r="D391" s="12" t="s">
        <v>97</v>
      </c>
      <c r="E391" s="174">
        <v>275000</v>
      </c>
      <c r="F391" s="125">
        <v>275000</v>
      </c>
    </row>
    <row r="392" spans="1:6" ht="10.5" customHeight="1">
      <c r="A392" s="31" t="s">
        <v>65</v>
      </c>
      <c r="B392" s="197" t="s">
        <v>37</v>
      </c>
      <c r="C392" s="197" t="s">
        <v>37</v>
      </c>
      <c r="D392" s="12" t="s">
        <v>66</v>
      </c>
      <c r="E392" s="174">
        <v>275000</v>
      </c>
      <c r="F392" s="125">
        <v>275000</v>
      </c>
    </row>
    <row r="393" spans="1:6" ht="10.5" customHeight="1">
      <c r="A393" s="31" t="s">
        <v>67</v>
      </c>
      <c r="B393" s="197" t="s">
        <v>37</v>
      </c>
      <c r="C393" s="197" t="s">
        <v>37</v>
      </c>
      <c r="D393" s="199" t="s">
        <v>68</v>
      </c>
      <c r="E393" s="174">
        <v>200000</v>
      </c>
      <c r="F393" s="125">
        <v>200000</v>
      </c>
    </row>
    <row r="394" spans="1:6" ht="10.5" customHeight="1">
      <c r="A394" s="31" t="s">
        <v>70</v>
      </c>
      <c r="B394" s="197" t="s">
        <v>37</v>
      </c>
      <c r="C394" s="197" t="s">
        <v>37</v>
      </c>
      <c r="D394" s="12" t="s">
        <v>179</v>
      </c>
      <c r="E394" s="174"/>
      <c r="F394" s="125"/>
    </row>
    <row r="395" spans="1:6" ht="10.5" customHeight="1">
      <c r="A395" s="31"/>
      <c r="B395" s="197"/>
      <c r="C395" s="197"/>
      <c r="D395" s="12" t="s">
        <v>72</v>
      </c>
      <c r="E395" s="174">
        <v>200000</v>
      </c>
      <c r="F395" s="125">
        <v>200000</v>
      </c>
    </row>
    <row r="396" spans="1:7" ht="10.5" customHeight="1">
      <c r="A396" s="31" t="s">
        <v>73</v>
      </c>
      <c r="B396" s="197" t="s">
        <v>37</v>
      </c>
      <c r="C396" s="197" t="s">
        <v>37</v>
      </c>
      <c r="D396" s="12" t="s">
        <v>74</v>
      </c>
      <c r="E396" s="219">
        <v>150000</v>
      </c>
      <c r="F396" s="227">
        <v>150000</v>
      </c>
      <c r="G396" s="69"/>
    </row>
    <row r="397" spans="1:6" ht="10.5" customHeight="1">
      <c r="A397" s="31" t="s">
        <v>75</v>
      </c>
      <c r="B397" s="197" t="s">
        <v>37</v>
      </c>
      <c r="C397" s="197" t="s">
        <v>37</v>
      </c>
      <c r="D397" s="12" t="s">
        <v>76</v>
      </c>
      <c r="E397" s="36">
        <v>175000</v>
      </c>
      <c r="F397" s="177">
        <v>175000</v>
      </c>
    </row>
    <row r="398" spans="1:6" ht="10.5" customHeight="1">
      <c r="A398" s="31" t="s">
        <v>102</v>
      </c>
      <c r="B398" s="15" t="s">
        <v>37</v>
      </c>
      <c r="C398" s="15" t="s">
        <v>37</v>
      </c>
      <c r="D398" s="1" t="s">
        <v>103</v>
      </c>
      <c r="E398" s="21">
        <v>340000</v>
      </c>
      <c r="F398" s="78">
        <v>340000</v>
      </c>
    </row>
    <row r="399" spans="1:6" ht="10.5" customHeight="1">
      <c r="A399" s="31" t="s">
        <v>77</v>
      </c>
      <c r="B399" s="197" t="s">
        <v>37</v>
      </c>
      <c r="C399" s="197" t="s">
        <v>37</v>
      </c>
      <c r="D399" s="199" t="s">
        <v>78</v>
      </c>
      <c r="E399" s="174">
        <v>45000</v>
      </c>
      <c r="F399" s="125">
        <v>45000</v>
      </c>
    </row>
    <row r="400" spans="1:6" ht="10.5" customHeight="1">
      <c r="A400" s="31" t="s">
        <v>81</v>
      </c>
      <c r="B400" s="15" t="s">
        <v>37</v>
      </c>
      <c r="C400" s="15" t="s">
        <v>37</v>
      </c>
      <c r="D400" s="1" t="s">
        <v>156</v>
      </c>
      <c r="E400" s="174">
        <v>50000</v>
      </c>
      <c r="F400" s="125">
        <v>50000</v>
      </c>
    </row>
    <row r="401" spans="1:6" ht="10.5" customHeight="1">
      <c r="A401" s="31" t="s">
        <v>157</v>
      </c>
      <c r="B401" s="197" t="s">
        <v>37</v>
      </c>
      <c r="C401" s="197" t="s">
        <v>37</v>
      </c>
      <c r="D401" s="12" t="s">
        <v>158</v>
      </c>
      <c r="E401" s="174">
        <v>3900000</v>
      </c>
      <c r="F401" s="125">
        <v>3900000</v>
      </c>
    </row>
    <row r="402" spans="1:6" ht="10.5" customHeight="1">
      <c r="A402" s="31" t="s">
        <v>159</v>
      </c>
      <c r="B402" s="197" t="s">
        <v>37</v>
      </c>
      <c r="C402" s="197" t="s">
        <v>37</v>
      </c>
      <c r="D402" s="199" t="s">
        <v>160</v>
      </c>
      <c r="E402" s="174">
        <v>10030000</v>
      </c>
      <c r="F402" s="125">
        <v>9640000</v>
      </c>
    </row>
    <row r="403" spans="1:6" ht="10.5" customHeight="1">
      <c r="A403" s="31" t="s">
        <v>104</v>
      </c>
      <c r="B403" s="15" t="s">
        <v>37</v>
      </c>
      <c r="C403" s="15" t="s">
        <v>37</v>
      </c>
      <c r="D403" s="1" t="s">
        <v>274</v>
      </c>
      <c r="E403" s="174">
        <v>20000</v>
      </c>
      <c r="F403" s="125">
        <v>26000</v>
      </c>
    </row>
    <row r="404" spans="1:6" ht="10.5" customHeight="1">
      <c r="A404" s="31" t="s">
        <v>105</v>
      </c>
      <c r="B404" s="15" t="s">
        <v>37</v>
      </c>
      <c r="C404" s="15" t="s">
        <v>37</v>
      </c>
      <c r="D404" s="1" t="s">
        <v>106</v>
      </c>
      <c r="E404" s="174">
        <v>250000</v>
      </c>
      <c r="F404" s="125">
        <v>250000</v>
      </c>
    </row>
    <row r="405" spans="1:7" ht="10.5" customHeight="1">
      <c r="A405" s="31" t="s">
        <v>129</v>
      </c>
      <c r="B405" s="197" t="s">
        <v>37</v>
      </c>
      <c r="C405" s="197" t="s">
        <v>37</v>
      </c>
      <c r="D405" s="12" t="s">
        <v>130</v>
      </c>
      <c r="E405" s="25">
        <v>550000</v>
      </c>
      <c r="F405" s="80">
        <v>550000</v>
      </c>
      <c r="G405"/>
    </row>
    <row r="406" spans="1:6" ht="12" customHeight="1">
      <c r="A406" s="12"/>
      <c r="B406" s="49"/>
      <c r="C406" s="202"/>
      <c r="D406" s="10" t="s">
        <v>90</v>
      </c>
      <c r="E406" s="220">
        <f>SUM(E390:E405)</f>
        <v>16580000</v>
      </c>
      <c r="F406" s="44">
        <f>SUM(F390:F405)</f>
        <v>16196000</v>
      </c>
    </row>
    <row r="407" spans="1:6" ht="9.75" customHeight="1">
      <c r="A407" s="12"/>
      <c r="B407" s="49"/>
      <c r="C407" s="202"/>
      <c r="D407" s="10"/>
      <c r="E407" s="36"/>
      <c r="F407" s="13"/>
    </row>
    <row r="408" spans="1:6" ht="10.5" customHeight="1">
      <c r="A408" s="12"/>
      <c r="B408" s="49"/>
      <c r="C408" s="202"/>
      <c r="D408" s="7" t="s">
        <v>91</v>
      </c>
      <c r="E408" s="21"/>
      <c r="F408" s="13"/>
    </row>
    <row r="409" spans="1:6" ht="9.75" customHeight="1">
      <c r="A409" s="12"/>
      <c r="B409" s="49"/>
      <c r="C409" s="202"/>
      <c r="D409" s="7"/>
      <c r="E409" s="21"/>
      <c r="F409" s="13"/>
    </row>
    <row r="410" spans="1:6" ht="10.5" customHeight="1">
      <c r="A410" s="31" t="s">
        <v>162</v>
      </c>
      <c r="B410" s="197" t="s">
        <v>37</v>
      </c>
      <c r="C410" s="197" t="s">
        <v>37</v>
      </c>
      <c r="D410" s="221" t="s">
        <v>161</v>
      </c>
      <c r="E410" s="174">
        <v>2000000</v>
      </c>
      <c r="F410" s="125">
        <v>2000000</v>
      </c>
    </row>
    <row r="411" spans="1:6" ht="12" customHeight="1">
      <c r="A411" s="12"/>
      <c r="B411" s="49"/>
      <c r="C411" s="202"/>
      <c r="D411" s="5" t="s">
        <v>92</v>
      </c>
      <c r="E411" s="22">
        <f>E410</f>
        <v>2000000</v>
      </c>
      <c r="F411" s="63">
        <f>F410</f>
        <v>2000000</v>
      </c>
    </row>
    <row r="412" spans="1:7" ht="15" customHeight="1">
      <c r="A412" s="23"/>
      <c r="B412" s="23"/>
      <c r="C412" s="222"/>
      <c r="D412" s="208" t="s">
        <v>93</v>
      </c>
      <c r="E412" s="223">
        <f>+E406+E386+E411</f>
        <v>20700000</v>
      </c>
      <c r="F412" s="50">
        <f>+F406+F386+F411</f>
        <v>20076000</v>
      </c>
      <c r="G412" s="24"/>
    </row>
    <row r="413" spans="1:7" ht="12" customHeight="1">
      <c r="A413" s="157" t="s">
        <v>41</v>
      </c>
      <c r="B413" s="224"/>
      <c r="C413" s="224"/>
      <c r="D413" s="224"/>
      <c r="E413" s="225"/>
      <c r="F413" s="225"/>
      <c r="G413" s="224"/>
    </row>
    <row r="414" spans="1:7" ht="15.75" customHeight="1">
      <c r="A414" s="231"/>
      <c r="E414" s="4"/>
      <c r="F414" s="4"/>
      <c r="G414" s="243">
        <v>55</v>
      </c>
    </row>
    <row r="415" ht="9.75" customHeight="1"/>
    <row r="416" spans="1:7" ht="19.5" customHeight="1" thickBot="1">
      <c r="A416" s="285" t="s">
        <v>42</v>
      </c>
      <c r="B416" s="285"/>
      <c r="C416" s="285"/>
      <c r="D416" s="285"/>
      <c r="E416" s="285"/>
      <c r="F416" s="285"/>
      <c r="G416" s="285"/>
    </row>
    <row r="417" spans="1:7" ht="9.75" customHeight="1">
      <c r="A417" s="53"/>
      <c r="B417" s="17" t="s">
        <v>9</v>
      </c>
      <c r="C417" s="17"/>
      <c r="D417" s="3"/>
      <c r="E417" s="26" t="s">
        <v>1</v>
      </c>
      <c r="F417" s="27"/>
      <c r="G417" s="98"/>
    </row>
    <row r="418" spans="1:7" ht="10.5" customHeight="1">
      <c r="A418" s="19" t="s">
        <v>10</v>
      </c>
      <c r="B418" s="73" t="s">
        <v>265</v>
      </c>
      <c r="C418" s="29" t="s">
        <v>291</v>
      </c>
      <c r="D418" s="2" t="s">
        <v>11</v>
      </c>
      <c r="E418" s="29" t="s">
        <v>291</v>
      </c>
      <c r="F418" s="73" t="s">
        <v>265</v>
      </c>
      <c r="G418" s="107"/>
    </row>
    <row r="419" spans="1:7" ht="9.75" customHeight="1">
      <c r="A419" s="14"/>
      <c r="B419" s="81"/>
      <c r="C419" s="30"/>
      <c r="D419" s="2"/>
      <c r="E419" s="37"/>
      <c r="F419" s="62"/>
      <c r="G419" s="54"/>
    </row>
    <row r="420" spans="1:7" ht="10.5" customHeight="1">
      <c r="A420" s="86"/>
      <c r="B420" s="60"/>
      <c r="C420" s="60"/>
      <c r="D420" s="128" t="s">
        <v>123</v>
      </c>
      <c r="E420" s="60"/>
      <c r="F420" s="60"/>
      <c r="G420" s="129"/>
    </row>
    <row r="421" spans="1:7" ht="9.75" customHeight="1">
      <c r="A421" s="86"/>
      <c r="B421" s="60"/>
      <c r="C421" s="60"/>
      <c r="D421" s="128"/>
      <c r="E421" s="60"/>
      <c r="F421" s="60"/>
      <c r="G421" s="129"/>
    </row>
    <row r="422" spans="1:7" ht="10.5" customHeight="1">
      <c r="A422" s="130" t="s">
        <v>133</v>
      </c>
      <c r="B422" s="60"/>
      <c r="C422" s="60"/>
      <c r="D422" s="131" t="s">
        <v>125</v>
      </c>
      <c r="E422" s="60"/>
      <c r="F422" s="60"/>
      <c r="G422" s="129"/>
    </row>
    <row r="423" spans="1:7" ht="9.75" customHeight="1">
      <c r="A423" s="86"/>
      <c r="B423" s="60"/>
      <c r="C423" s="202"/>
      <c r="D423" s="132"/>
      <c r="E423" s="60"/>
      <c r="F423" s="60"/>
      <c r="G423" s="129"/>
    </row>
    <row r="424" spans="1:7" ht="10.5" customHeight="1">
      <c r="A424" s="133" t="s">
        <v>14</v>
      </c>
      <c r="B424" s="134">
        <v>1</v>
      </c>
      <c r="C424" s="135">
        <v>1</v>
      </c>
      <c r="D424" s="132" t="s">
        <v>254</v>
      </c>
      <c r="E424" s="136">
        <v>468000</v>
      </c>
      <c r="F424" s="125">
        <v>468000</v>
      </c>
      <c r="G424" s="138"/>
    </row>
    <row r="425" spans="1:7" ht="10.5" customHeight="1">
      <c r="A425" s="137" t="s">
        <v>15</v>
      </c>
      <c r="B425" s="134">
        <v>2</v>
      </c>
      <c r="C425" s="135">
        <v>2</v>
      </c>
      <c r="D425" s="132" t="s">
        <v>213</v>
      </c>
      <c r="E425" s="136">
        <v>816000</v>
      </c>
      <c r="F425" s="125">
        <v>816000</v>
      </c>
      <c r="G425" s="138"/>
    </row>
    <row r="426" spans="1:7" ht="10.5" customHeight="1">
      <c r="A426" s="137" t="s">
        <v>16</v>
      </c>
      <c r="B426" s="134">
        <v>2</v>
      </c>
      <c r="C426" s="135">
        <v>2</v>
      </c>
      <c r="D426" s="132" t="s">
        <v>228</v>
      </c>
      <c r="E426" s="136">
        <v>360000</v>
      </c>
      <c r="F426" s="125">
        <v>360000</v>
      </c>
      <c r="G426" s="138"/>
    </row>
    <row r="427" spans="1:7" ht="10.5" customHeight="1">
      <c r="A427" s="137" t="s">
        <v>17</v>
      </c>
      <c r="B427" s="134">
        <v>7</v>
      </c>
      <c r="C427" s="135">
        <v>7</v>
      </c>
      <c r="D427" s="132" t="s">
        <v>229</v>
      </c>
      <c r="E427" s="136">
        <v>1500000</v>
      </c>
      <c r="F427" s="125">
        <v>1464000</v>
      </c>
      <c r="G427" s="138"/>
    </row>
    <row r="428" spans="1:7" ht="10.5" customHeight="1">
      <c r="A428" s="137" t="s">
        <v>18</v>
      </c>
      <c r="B428" s="134">
        <v>2</v>
      </c>
      <c r="C428" s="135">
        <v>2</v>
      </c>
      <c r="D428" s="132" t="s">
        <v>214</v>
      </c>
      <c r="E428" s="136">
        <v>556800</v>
      </c>
      <c r="F428" s="125">
        <v>556800</v>
      </c>
      <c r="G428" s="138"/>
    </row>
    <row r="429" spans="1:7" ht="10.5" customHeight="1">
      <c r="A429" s="83" t="s">
        <v>19</v>
      </c>
      <c r="B429" s="134">
        <v>7</v>
      </c>
      <c r="C429" s="135">
        <v>7</v>
      </c>
      <c r="D429" s="132" t="s">
        <v>232</v>
      </c>
      <c r="E429" s="136">
        <v>1272000</v>
      </c>
      <c r="F429" s="125">
        <v>1111500</v>
      </c>
      <c r="G429" s="99"/>
    </row>
    <row r="430" spans="1:7" ht="10.5" customHeight="1">
      <c r="A430" s="83" t="s">
        <v>20</v>
      </c>
      <c r="B430" s="134">
        <v>7</v>
      </c>
      <c r="C430" s="135">
        <v>7</v>
      </c>
      <c r="D430" s="132" t="s">
        <v>215</v>
      </c>
      <c r="E430" s="136">
        <v>760440</v>
      </c>
      <c r="F430" s="125">
        <v>521400</v>
      </c>
      <c r="G430" s="99"/>
    </row>
    <row r="431" spans="1:7" ht="10.5" customHeight="1">
      <c r="A431" s="83" t="s">
        <v>21</v>
      </c>
      <c r="B431" s="134">
        <v>1</v>
      </c>
      <c r="C431" s="135">
        <v>1</v>
      </c>
      <c r="D431" s="132" t="s">
        <v>185</v>
      </c>
      <c r="E431" s="136">
        <v>211200</v>
      </c>
      <c r="F431" s="125">
        <v>211200</v>
      </c>
      <c r="G431" s="138"/>
    </row>
    <row r="432" spans="1:7" ht="10.5" customHeight="1">
      <c r="A432" s="83" t="s">
        <v>22</v>
      </c>
      <c r="B432" s="134">
        <v>1</v>
      </c>
      <c r="C432" s="135">
        <v>1</v>
      </c>
      <c r="D432" s="132" t="s">
        <v>195</v>
      </c>
      <c r="E432" s="136">
        <v>96300</v>
      </c>
      <c r="F432" s="125">
        <v>92100</v>
      </c>
      <c r="G432" s="99"/>
    </row>
    <row r="433" spans="1:7" ht="10.5" customHeight="1">
      <c r="A433" s="137" t="s">
        <v>23</v>
      </c>
      <c r="B433" s="134">
        <v>2</v>
      </c>
      <c r="C433" s="135">
        <v>2</v>
      </c>
      <c r="D433" s="132" t="s">
        <v>190</v>
      </c>
      <c r="E433" s="136">
        <v>195900</v>
      </c>
      <c r="F433" s="125">
        <v>191700</v>
      </c>
      <c r="G433" s="138"/>
    </row>
    <row r="434" spans="1:7" ht="10.5" customHeight="1">
      <c r="A434" s="137" t="s">
        <v>25</v>
      </c>
      <c r="B434" s="134">
        <v>1</v>
      </c>
      <c r="C434" s="135">
        <v>1</v>
      </c>
      <c r="D434" s="132" t="s">
        <v>216</v>
      </c>
      <c r="E434" s="136">
        <v>151200</v>
      </c>
      <c r="F434" s="125">
        <v>146400</v>
      </c>
      <c r="G434" s="138"/>
    </row>
    <row r="435" spans="1:7" ht="10.5" customHeight="1">
      <c r="A435" s="83" t="s">
        <v>26</v>
      </c>
      <c r="B435" s="134">
        <v>7</v>
      </c>
      <c r="C435" s="135">
        <v>7</v>
      </c>
      <c r="D435" s="132" t="s">
        <v>233</v>
      </c>
      <c r="E435" s="136">
        <v>721000</v>
      </c>
      <c r="F435" s="125">
        <v>697800</v>
      </c>
      <c r="G435" s="99"/>
    </row>
    <row r="436" spans="1:7" ht="10.5" customHeight="1">
      <c r="A436" s="83" t="s">
        <v>27</v>
      </c>
      <c r="B436" s="134">
        <v>2</v>
      </c>
      <c r="C436" s="135">
        <v>2</v>
      </c>
      <c r="D436" s="132" t="s">
        <v>193</v>
      </c>
      <c r="E436" s="136">
        <v>201600</v>
      </c>
      <c r="F436" s="125">
        <v>199500</v>
      </c>
      <c r="G436" s="138"/>
    </row>
    <row r="437" spans="1:7" ht="10.5" customHeight="1">
      <c r="A437" s="83" t="s">
        <v>28</v>
      </c>
      <c r="B437" s="134">
        <v>1</v>
      </c>
      <c r="C437" s="135">
        <v>1</v>
      </c>
      <c r="D437" s="132" t="s">
        <v>191</v>
      </c>
      <c r="E437" s="136">
        <v>114000</v>
      </c>
      <c r="F437" s="125">
        <v>111000</v>
      </c>
      <c r="G437" s="138"/>
    </row>
    <row r="438" spans="1:7" ht="10.5" customHeight="1">
      <c r="A438" s="137" t="s">
        <v>29</v>
      </c>
      <c r="B438" s="134" t="s">
        <v>37</v>
      </c>
      <c r="C438" s="134" t="s">
        <v>37</v>
      </c>
      <c r="D438" s="132" t="s">
        <v>262</v>
      </c>
      <c r="E438" s="136">
        <v>470000</v>
      </c>
      <c r="F438" s="125">
        <v>470000</v>
      </c>
      <c r="G438" s="99"/>
    </row>
    <row r="439" spans="1:7" ht="10.5" customHeight="1">
      <c r="A439" s="83" t="s">
        <v>30</v>
      </c>
      <c r="B439" s="134" t="s">
        <v>37</v>
      </c>
      <c r="C439" s="134" t="s">
        <v>37</v>
      </c>
      <c r="D439" s="132" t="s">
        <v>43</v>
      </c>
      <c r="E439" s="136">
        <v>62300</v>
      </c>
      <c r="F439" s="125">
        <v>60490</v>
      </c>
      <c r="G439" s="99"/>
    </row>
    <row r="440" spans="1:7" ht="10.5" customHeight="1">
      <c r="A440" s="137" t="s">
        <v>31</v>
      </c>
      <c r="B440" s="134" t="s">
        <v>37</v>
      </c>
      <c r="C440" s="134" t="s">
        <v>37</v>
      </c>
      <c r="D440" s="132" t="s">
        <v>47</v>
      </c>
      <c r="E440" s="136">
        <v>403000</v>
      </c>
      <c r="F440" s="125">
        <v>10</v>
      </c>
      <c r="G440" s="138" t="s">
        <v>69</v>
      </c>
    </row>
    <row r="441" spans="1:7" ht="10.5" customHeight="1">
      <c r="A441" s="137" t="s">
        <v>32</v>
      </c>
      <c r="B441" s="134" t="s">
        <v>37</v>
      </c>
      <c r="C441" s="134" t="s">
        <v>37</v>
      </c>
      <c r="D441" s="132" t="s">
        <v>48</v>
      </c>
      <c r="E441" s="136">
        <v>405260</v>
      </c>
      <c r="F441" s="125">
        <v>278000</v>
      </c>
      <c r="G441" s="99"/>
    </row>
    <row r="442" spans="1:7" ht="10.5" customHeight="1">
      <c r="A442" s="137" t="s">
        <v>33</v>
      </c>
      <c r="B442" s="134" t="s">
        <v>37</v>
      </c>
      <c r="C442" s="134" t="s">
        <v>37</v>
      </c>
      <c r="D442" s="132" t="s">
        <v>50</v>
      </c>
      <c r="E442" s="136">
        <v>690000</v>
      </c>
      <c r="F442" s="125">
        <v>684100</v>
      </c>
      <c r="G442" s="99"/>
    </row>
    <row r="443" spans="1:7" ht="12" customHeight="1">
      <c r="A443" s="86"/>
      <c r="B443" s="139">
        <f>SUM(B424:B442)</f>
        <v>43</v>
      </c>
      <c r="C443" s="140">
        <f>SUM(C424:C442)</f>
        <v>43</v>
      </c>
      <c r="D443" s="100" t="s">
        <v>51</v>
      </c>
      <c r="E443" s="72">
        <f>SUM(E424:E442)</f>
        <v>9455000</v>
      </c>
      <c r="F443" s="101">
        <f>SUM(F424:F442)</f>
        <v>8440000</v>
      </c>
      <c r="G443" s="138"/>
    </row>
    <row r="444" spans="1:7" ht="9" customHeight="1">
      <c r="A444" s="86"/>
      <c r="B444" s="60"/>
      <c r="C444" s="60"/>
      <c r="D444" s="132"/>
      <c r="E444" s="141"/>
      <c r="F444" s="132"/>
      <c r="G444" s="138"/>
    </row>
    <row r="445" spans="1:7" ht="9" customHeight="1">
      <c r="A445" s="86"/>
      <c r="B445" s="60"/>
      <c r="C445" s="60"/>
      <c r="D445" s="132"/>
      <c r="E445" s="141"/>
      <c r="F445" s="132"/>
      <c r="G445" s="138"/>
    </row>
    <row r="446" spans="1:7" ht="10.5" customHeight="1">
      <c r="A446" s="86"/>
      <c r="B446" s="60"/>
      <c r="C446" s="60"/>
      <c r="D446" s="131" t="s">
        <v>52</v>
      </c>
      <c r="E446" s="141"/>
      <c r="F446" s="132"/>
      <c r="G446" s="138"/>
    </row>
    <row r="447" spans="1:7" ht="9.75" customHeight="1">
      <c r="A447" s="86"/>
      <c r="B447" s="60"/>
      <c r="C447" s="60"/>
      <c r="D447" s="132"/>
      <c r="E447" s="141"/>
      <c r="F447" s="132"/>
      <c r="G447" s="138"/>
    </row>
    <row r="448" spans="1:7" ht="10.5" customHeight="1">
      <c r="A448" s="86"/>
      <c r="B448" s="60"/>
      <c r="C448" s="60"/>
      <c r="D448" s="142" t="s">
        <v>53</v>
      </c>
      <c r="E448" s="141"/>
      <c r="F448" s="132"/>
      <c r="G448" s="138"/>
    </row>
    <row r="449" spans="1:7" ht="9.75" customHeight="1">
      <c r="A449" s="86"/>
      <c r="B449" s="60"/>
      <c r="C449" s="60"/>
      <c r="D449" s="132"/>
      <c r="E449" s="141"/>
      <c r="F449" s="132"/>
      <c r="G449" s="138"/>
    </row>
    <row r="450" spans="1:7" ht="10.5" customHeight="1">
      <c r="A450" s="130" t="s">
        <v>135</v>
      </c>
      <c r="B450" s="143" t="s">
        <v>37</v>
      </c>
      <c r="C450" s="143" t="s">
        <v>37</v>
      </c>
      <c r="D450" s="132" t="s">
        <v>57</v>
      </c>
      <c r="E450" s="136">
        <v>975000</v>
      </c>
      <c r="F450" s="125">
        <v>925000</v>
      </c>
      <c r="G450" s="99"/>
    </row>
    <row r="451" spans="1:7" ht="10.5" customHeight="1">
      <c r="A451" s="144" t="s">
        <v>58</v>
      </c>
      <c r="B451" s="143" t="s">
        <v>37</v>
      </c>
      <c r="C451" s="143" t="s">
        <v>37</v>
      </c>
      <c r="D451" s="132" t="s">
        <v>59</v>
      </c>
      <c r="E451" s="136">
        <v>5000</v>
      </c>
      <c r="F451" s="125">
        <v>5000</v>
      </c>
      <c r="G451" s="138"/>
    </row>
    <row r="452" spans="1:7" ht="10.5" customHeight="1">
      <c r="A452" s="144" t="s">
        <v>107</v>
      </c>
      <c r="B452" s="143" t="s">
        <v>37</v>
      </c>
      <c r="C452" s="143" t="s">
        <v>37</v>
      </c>
      <c r="D452" s="132" t="s">
        <v>49</v>
      </c>
      <c r="E452" s="136">
        <v>15000</v>
      </c>
      <c r="F452" s="125">
        <v>10000</v>
      </c>
      <c r="G452" s="138"/>
    </row>
    <row r="453" spans="1:7" ht="12" customHeight="1">
      <c r="A453" s="145"/>
      <c r="B453" s="60"/>
      <c r="C453" s="60"/>
      <c r="D453" s="100" t="s">
        <v>60</v>
      </c>
      <c r="E453" s="146">
        <f>SUM(E450:E452)</f>
        <v>995000</v>
      </c>
      <c r="F453" s="147">
        <f>SUM(F450:F452)</f>
        <v>940000</v>
      </c>
      <c r="G453" s="138"/>
    </row>
    <row r="454" spans="1:7" ht="9.75" customHeight="1">
      <c r="A454" s="145"/>
      <c r="B454" s="60"/>
      <c r="C454" s="60"/>
      <c r="D454" s="132"/>
      <c r="E454" s="148"/>
      <c r="F454" s="132"/>
      <c r="G454" s="138"/>
    </row>
    <row r="455" spans="1:7" ht="10.5" customHeight="1">
      <c r="A455" s="145"/>
      <c r="B455" s="60"/>
      <c r="C455" s="60"/>
      <c r="D455" s="142" t="s">
        <v>61</v>
      </c>
      <c r="E455" s="148"/>
      <c r="F455" s="132"/>
      <c r="G455" s="138"/>
    </row>
    <row r="456" spans="1:7" ht="9.75" customHeight="1">
      <c r="A456" s="145"/>
      <c r="B456" s="60"/>
      <c r="C456" s="60"/>
      <c r="D456" s="132"/>
      <c r="E456" s="148"/>
      <c r="F456" s="250"/>
      <c r="G456" s="138"/>
    </row>
    <row r="457" spans="1:7" ht="10.5" customHeight="1">
      <c r="A457" s="130" t="s">
        <v>136</v>
      </c>
      <c r="B457" s="143" t="s">
        <v>37</v>
      </c>
      <c r="C457" s="143" t="s">
        <v>37</v>
      </c>
      <c r="D457" s="132" t="s">
        <v>63</v>
      </c>
      <c r="E457" s="136">
        <v>100000</v>
      </c>
      <c r="F457" s="125">
        <v>100000</v>
      </c>
      <c r="G457" s="99"/>
    </row>
    <row r="458" spans="1:7" ht="10.5" customHeight="1">
      <c r="A458" s="144" t="s">
        <v>64</v>
      </c>
      <c r="B458" s="143" t="s">
        <v>37</v>
      </c>
      <c r="C458" s="143" t="s">
        <v>37</v>
      </c>
      <c r="D458" s="132" t="s">
        <v>97</v>
      </c>
      <c r="E458" s="136">
        <v>250000</v>
      </c>
      <c r="F458" s="125">
        <v>250000</v>
      </c>
      <c r="G458" s="138"/>
    </row>
    <row r="459" spans="1:7" ht="10.5" customHeight="1">
      <c r="A459" s="144" t="s">
        <v>65</v>
      </c>
      <c r="B459" s="143" t="s">
        <v>37</v>
      </c>
      <c r="C459" s="143" t="s">
        <v>37</v>
      </c>
      <c r="D459" s="132" t="s">
        <v>66</v>
      </c>
      <c r="E459" s="136">
        <v>50000</v>
      </c>
      <c r="F459" s="125">
        <v>50000</v>
      </c>
      <c r="G459" s="99"/>
    </row>
    <row r="460" spans="1:7" ht="10.5" customHeight="1">
      <c r="A460" s="144" t="s">
        <v>67</v>
      </c>
      <c r="B460" s="143" t="s">
        <v>37</v>
      </c>
      <c r="C460" s="143" t="s">
        <v>37</v>
      </c>
      <c r="D460" s="132" t="s">
        <v>68</v>
      </c>
      <c r="E460" s="136">
        <v>50000</v>
      </c>
      <c r="F460" s="125">
        <v>50000</v>
      </c>
      <c r="G460" s="138"/>
    </row>
    <row r="461" spans="1:7" ht="10.5" customHeight="1">
      <c r="A461" s="144" t="s">
        <v>70</v>
      </c>
      <c r="B461" s="143" t="s">
        <v>37</v>
      </c>
      <c r="C461" s="143" t="s">
        <v>37</v>
      </c>
      <c r="D461" s="69" t="s">
        <v>71</v>
      </c>
      <c r="E461" s="136"/>
      <c r="F461" s="125"/>
      <c r="G461" s="138"/>
    </row>
    <row r="462" spans="1:7" ht="10.5" customHeight="1">
      <c r="A462" s="144"/>
      <c r="B462" s="143"/>
      <c r="C462" s="143"/>
      <c r="D462" s="69" t="s">
        <v>72</v>
      </c>
      <c r="E462" s="136">
        <v>250000</v>
      </c>
      <c r="F462" s="125">
        <v>250000</v>
      </c>
      <c r="G462" s="138"/>
    </row>
    <row r="463" spans="1:7" ht="10.5" customHeight="1">
      <c r="A463" s="144" t="s">
        <v>73</v>
      </c>
      <c r="B463" s="143" t="s">
        <v>37</v>
      </c>
      <c r="C463" s="143" t="s">
        <v>37</v>
      </c>
      <c r="D463" s="69" t="s">
        <v>74</v>
      </c>
      <c r="E463" s="136">
        <v>250000</v>
      </c>
      <c r="F463" s="125">
        <v>250000</v>
      </c>
      <c r="G463" s="99"/>
    </row>
    <row r="464" spans="1:7" ht="10.5" customHeight="1">
      <c r="A464" s="144" t="s">
        <v>75</v>
      </c>
      <c r="B464" s="143" t="s">
        <v>37</v>
      </c>
      <c r="C464" s="143" t="s">
        <v>37</v>
      </c>
      <c r="D464" s="69" t="s">
        <v>76</v>
      </c>
      <c r="E464" s="136">
        <v>100000</v>
      </c>
      <c r="F464" s="125">
        <v>100000</v>
      </c>
      <c r="G464" s="138"/>
    </row>
    <row r="465" spans="1:7" ht="10.5" customHeight="1">
      <c r="A465" s="144" t="s">
        <v>98</v>
      </c>
      <c r="B465" s="143" t="s">
        <v>37</v>
      </c>
      <c r="C465" s="143" t="s">
        <v>37</v>
      </c>
      <c r="D465" s="69" t="s">
        <v>99</v>
      </c>
      <c r="E465" s="136">
        <v>790000</v>
      </c>
      <c r="F465" s="125">
        <v>770000</v>
      </c>
      <c r="G465" s="99"/>
    </row>
    <row r="466" spans="1:7" ht="10.5" customHeight="1">
      <c r="A466" s="144" t="s">
        <v>100</v>
      </c>
      <c r="B466" s="143" t="s">
        <v>37</v>
      </c>
      <c r="C466" s="143" t="s">
        <v>37</v>
      </c>
      <c r="D466" s="69" t="s">
        <v>101</v>
      </c>
      <c r="E466" s="136">
        <v>10000</v>
      </c>
      <c r="F466" s="125">
        <v>10000</v>
      </c>
      <c r="G466" s="233"/>
    </row>
    <row r="467" spans="1:7" ht="10.5" customHeight="1">
      <c r="A467" s="144" t="s">
        <v>102</v>
      </c>
      <c r="B467" s="143" t="s">
        <v>37</v>
      </c>
      <c r="C467" s="143" t="s">
        <v>37</v>
      </c>
      <c r="D467" s="69" t="s">
        <v>103</v>
      </c>
      <c r="E467" s="103">
        <v>100000</v>
      </c>
      <c r="F467" s="79">
        <v>100000</v>
      </c>
      <c r="G467" s="99"/>
    </row>
    <row r="468" spans="1:7" ht="10.5" customHeight="1">
      <c r="A468" s="144" t="s">
        <v>77</v>
      </c>
      <c r="B468" s="143" t="s">
        <v>37</v>
      </c>
      <c r="C468" s="143" t="s">
        <v>37</v>
      </c>
      <c r="D468" s="132" t="s">
        <v>78</v>
      </c>
      <c r="E468" s="136">
        <v>90000</v>
      </c>
      <c r="F468" s="125">
        <v>85000</v>
      </c>
      <c r="G468" s="99"/>
    </row>
    <row r="469" spans="1:7" ht="10.5" customHeight="1">
      <c r="A469" s="144" t="s">
        <v>128</v>
      </c>
      <c r="B469" s="143" t="s">
        <v>37</v>
      </c>
      <c r="C469" s="143" t="s">
        <v>37</v>
      </c>
      <c r="D469" s="132" t="s">
        <v>272</v>
      </c>
      <c r="E469" s="136">
        <v>4640000</v>
      </c>
      <c r="F469" s="125">
        <v>5800000</v>
      </c>
      <c r="G469" s="138"/>
    </row>
    <row r="470" spans="1:7" ht="10.5" customHeight="1">
      <c r="A470" s="144" t="s">
        <v>105</v>
      </c>
      <c r="B470" s="143" t="s">
        <v>37</v>
      </c>
      <c r="C470" s="143" t="s">
        <v>37</v>
      </c>
      <c r="D470" s="69" t="s">
        <v>106</v>
      </c>
      <c r="E470" s="136">
        <v>150000</v>
      </c>
      <c r="F470" s="125">
        <v>150000</v>
      </c>
      <c r="G470" s="99"/>
    </row>
    <row r="471" spans="1:7" ht="10.5" customHeight="1">
      <c r="A471" s="144" t="s">
        <v>129</v>
      </c>
      <c r="B471" s="143" t="s">
        <v>37</v>
      </c>
      <c r="C471" s="143" t="s">
        <v>37</v>
      </c>
      <c r="D471" s="132" t="s">
        <v>130</v>
      </c>
      <c r="E471" s="136">
        <v>120000</v>
      </c>
      <c r="F471" s="125">
        <v>120000</v>
      </c>
      <c r="G471" s="99"/>
    </row>
    <row r="472" spans="1:7" ht="12" customHeight="1">
      <c r="A472" s="149"/>
      <c r="B472" s="149"/>
      <c r="C472" s="149"/>
      <c r="D472" s="100" t="s">
        <v>90</v>
      </c>
      <c r="E472" s="146">
        <f>SUM(E457:E471)</f>
        <v>6950000</v>
      </c>
      <c r="F472" s="147">
        <f>SUM(F457:F471)</f>
        <v>8085000</v>
      </c>
      <c r="G472" s="138"/>
    </row>
    <row r="473" spans="1:7" ht="9.75" customHeight="1">
      <c r="A473" s="149"/>
      <c r="B473" s="149"/>
      <c r="C473" s="143"/>
      <c r="D473" s="132"/>
      <c r="E473" s="148"/>
      <c r="F473" s="78"/>
      <c r="G473" s="138"/>
    </row>
    <row r="474" spans="1:7" ht="12" customHeight="1">
      <c r="A474" s="150"/>
      <c r="B474" s="150"/>
      <c r="C474" s="151"/>
      <c r="D474" s="73" t="s">
        <v>93</v>
      </c>
      <c r="E474" s="152">
        <f>E453+E472</f>
        <v>7945000</v>
      </c>
      <c r="F474" s="153">
        <f>F453+F472</f>
        <v>9025000</v>
      </c>
      <c r="G474" s="154"/>
    </row>
    <row r="475" s="86" customFormat="1" ht="12" customHeight="1">
      <c r="A475" s="155" t="s">
        <v>41</v>
      </c>
    </row>
    <row r="476" spans="1:7" s="86" customFormat="1" ht="15.75" customHeight="1">
      <c r="A476" s="242">
        <v>56</v>
      </c>
      <c r="B476" s="284"/>
      <c r="C476" s="284"/>
      <c r="D476" s="156"/>
      <c r="E476" s="112"/>
      <c r="F476" s="35"/>
      <c r="G476" s="230"/>
    </row>
    <row r="477" spans="1:6" ht="9.75" customHeight="1">
      <c r="A477" s="157"/>
      <c r="E477" s="4"/>
      <c r="F477" s="4"/>
    </row>
    <row r="478" spans="1:7" ht="19.5" customHeight="1" thickBot="1">
      <c r="A478" s="285" t="s">
        <v>131</v>
      </c>
      <c r="B478" s="285"/>
      <c r="C478" s="285"/>
      <c r="D478" s="285"/>
      <c r="E478" s="285"/>
      <c r="F478" s="285"/>
      <c r="G478" s="285"/>
    </row>
    <row r="479" spans="1:7" ht="9.75" customHeight="1">
      <c r="A479" s="158"/>
      <c r="B479" s="17" t="s">
        <v>9</v>
      </c>
      <c r="C479" s="159"/>
      <c r="D479" s="2"/>
      <c r="E479" s="26" t="s">
        <v>1</v>
      </c>
      <c r="F479" s="160"/>
      <c r="G479" s="157"/>
    </row>
    <row r="480" spans="1:7" ht="10.5" customHeight="1">
      <c r="A480" s="19" t="s">
        <v>10</v>
      </c>
      <c r="B480" s="73" t="s">
        <v>265</v>
      </c>
      <c r="C480" s="29" t="s">
        <v>291</v>
      </c>
      <c r="D480" s="2" t="s">
        <v>11</v>
      </c>
      <c r="E480" s="29" t="s">
        <v>291</v>
      </c>
      <c r="F480" s="73" t="s">
        <v>265</v>
      </c>
      <c r="G480" s="24"/>
    </row>
    <row r="481" spans="1:7" ht="9" customHeight="1">
      <c r="A481" s="14"/>
      <c r="B481" s="81"/>
      <c r="C481" s="30"/>
      <c r="D481" s="2"/>
      <c r="E481" s="37"/>
      <c r="F481" s="10"/>
      <c r="G481" s="61"/>
    </row>
    <row r="482" spans="1:6" ht="10.5" customHeight="1">
      <c r="A482" s="39"/>
      <c r="B482" s="161"/>
      <c r="C482" s="162"/>
      <c r="D482" s="2" t="s">
        <v>132</v>
      </c>
      <c r="E482" s="163"/>
      <c r="F482" s="18"/>
    </row>
    <row r="483" spans="1:6" ht="9" customHeight="1">
      <c r="A483" s="39"/>
      <c r="B483" s="161"/>
      <c r="C483" s="162"/>
      <c r="D483" s="164"/>
      <c r="E483" s="163"/>
      <c r="F483" s="18"/>
    </row>
    <row r="484" spans="1:6" ht="10.5" customHeight="1">
      <c r="A484" s="31" t="s">
        <v>141</v>
      </c>
      <c r="B484" s="82"/>
      <c r="C484" s="9"/>
      <c r="D484" s="6" t="s">
        <v>13</v>
      </c>
      <c r="E484" s="20"/>
      <c r="F484" s="49"/>
    </row>
    <row r="485" spans="1:6" ht="9" customHeight="1">
      <c r="A485" s="31"/>
      <c r="B485" s="82"/>
      <c r="C485" s="9"/>
      <c r="D485" s="2"/>
      <c r="E485" s="20"/>
      <c r="F485" s="49"/>
    </row>
    <row r="486" spans="1:6" ht="10.5" customHeight="1">
      <c r="A486" s="48" t="s">
        <v>14</v>
      </c>
      <c r="B486" s="82">
        <v>1</v>
      </c>
      <c r="C486" s="84">
        <v>1</v>
      </c>
      <c r="D486" s="1" t="s">
        <v>217</v>
      </c>
      <c r="E486" s="21">
        <v>780000</v>
      </c>
      <c r="F486" s="78">
        <v>780000</v>
      </c>
    </row>
    <row r="487" spans="1:6" ht="10.5" customHeight="1">
      <c r="A487" s="15" t="s">
        <v>15</v>
      </c>
      <c r="B487" s="82">
        <v>1</v>
      </c>
      <c r="C487" s="84">
        <v>1</v>
      </c>
      <c r="D487" s="1" t="s">
        <v>218</v>
      </c>
      <c r="E487" s="21">
        <v>570000</v>
      </c>
      <c r="F487" s="78">
        <v>570000</v>
      </c>
    </row>
    <row r="488" spans="1:6" ht="10.5" customHeight="1">
      <c r="A488" s="15" t="s">
        <v>16</v>
      </c>
      <c r="B488" s="82">
        <v>3</v>
      </c>
      <c r="C488" s="84">
        <v>3</v>
      </c>
      <c r="D488" s="69" t="s">
        <v>219</v>
      </c>
      <c r="E488" s="21">
        <v>1380000</v>
      </c>
      <c r="F488" s="78">
        <v>1404000</v>
      </c>
    </row>
    <row r="489" spans="1:6" ht="10.5" customHeight="1">
      <c r="A489" s="15" t="s">
        <v>17</v>
      </c>
      <c r="B489" s="82">
        <v>4</v>
      </c>
      <c r="C489" s="84">
        <v>4</v>
      </c>
      <c r="D489" s="1" t="s">
        <v>220</v>
      </c>
      <c r="E489" s="21">
        <v>1608000</v>
      </c>
      <c r="F489" s="78">
        <v>1515000</v>
      </c>
    </row>
    <row r="490" spans="1:6" ht="10.5" customHeight="1">
      <c r="A490" s="15" t="s">
        <v>18</v>
      </c>
      <c r="B490" s="82">
        <v>3</v>
      </c>
      <c r="C490" s="84">
        <v>3</v>
      </c>
      <c r="D490" s="1" t="s">
        <v>221</v>
      </c>
      <c r="E490" s="21">
        <v>1068000</v>
      </c>
      <c r="F490" s="78">
        <v>846000</v>
      </c>
    </row>
    <row r="491" spans="1:6" ht="10.5" customHeight="1">
      <c r="A491" s="15" t="s">
        <v>19</v>
      </c>
      <c r="B491" s="82">
        <v>12</v>
      </c>
      <c r="C491" s="84">
        <v>12</v>
      </c>
      <c r="D491" s="1" t="s">
        <v>222</v>
      </c>
      <c r="E491" s="21">
        <v>2800000</v>
      </c>
      <c r="F491" s="78">
        <v>2597200</v>
      </c>
    </row>
    <row r="492" spans="1:6" ht="10.5" customHeight="1">
      <c r="A492" s="15" t="s">
        <v>20</v>
      </c>
      <c r="B492" s="82">
        <v>1</v>
      </c>
      <c r="C492" s="84">
        <v>1</v>
      </c>
      <c r="D492" s="1" t="s">
        <v>240</v>
      </c>
      <c r="E492" s="21">
        <v>249600</v>
      </c>
      <c r="F492" s="78">
        <v>240000</v>
      </c>
    </row>
    <row r="493" spans="1:7" ht="10.5" customHeight="1">
      <c r="A493" s="15" t="s">
        <v>21</v>
      </c>
      <c r="B493" s="82">
        <v>1</v>
      </c>
      <c r="C493" s="84">
        <v>1</v>
      </c>
      <c r="D493" s="1" t="s">
        <v>185</v>
      </c>
      <c r="E493" s="21">
        <v>211200</v>
      </c>
      <c r="F493" s="78">
        <v>204000</v>
      </c>
      <c r="G493" s="1" t="s">
        <v>134</v>
      </c>
    </row>
    <row r="494" spans="1:6" ht="10.5" customHeight="1">
      <c r="A494" s="15" t="s">
        <v>22</v>
      </c>
      <c r="B494" s="82">
        <v>1</v>
      </c>
      <c r="C494" s="84">
        <v>1</v>
      </c>
      <c r="D494" s="1" t="s">
        <v>186</v>
      </c>
      <c r="E494" s="21">
        <v>111000</v>
      </c>
      <c r="F494" s="78">
        <v>109200</v>
      </c>
    </row>
    <row r="495" spans="1:6" ht="10.5" customHeight="1">
      <c r="A495" s="15" t="s">
        <v>23</v>
      </c>
      <c r="B495" s="83">
        <v>5</v>
      </c>
      <c r="C495" s="85">
        <v>5</v>
      </c>
      <c r="D495" s="1" t="s">
        <v>195</v>
      </c>
      <c r="E495" s="21">
        <v>591600</v>
      </c>
      <c r="F495" s="78">
        <v>603300</v>
      </c>
    </row>
    <row r="496" spans="1:6" ht="10.5" customHeight="1">
      <c r="A496" s="15" t="s">
        <v>25</v>
      </c>
      <c r="B496" s="82">
        <v>5</v>
      </c>
      <c r="C496" s="84">
        <v>5</v>
      </c>
      <c r="D496" s="1" t="s">
        <v>189</v>
      </c>
      <c r="E496" s="21">
        <v>906000</v>
      </c>
      <c r="F496" s="78">
        <v>540000</v>
      </c>
    </row>
    <row r="497" spans="1:6" ht="10.5" customHeight="1">
      <c r="A497" s="15" t="s">
        <v>26</v>
      </c>
      <c r="B497" s="82">
        <v>3</v>
      </c>
      <c r="C497" s="84">
        <v>3</v>
      </c>
      <c r="D497" s="1" t="s">
        <v>190</v>
      </c>
      <c r="E497" s="21">
        <v>394500</v>
      </c>
      <c r="F497" s="78">
        <v>382800</v>
      </c>
    </row>
    <row r="498" spans="1:7" ht="10.5" customHeight="1">
      <c r="A498" s="15" t="s">
        <v>27</v>
      </c>
      <c r="B498" s="82">
        <v>1</v>
      </c>
      <c r="C498" s="84">
        <v>1</v>
      </c>
      <c r="D498" s="1" t="s">
        <v>192</v>
      </c>
      <c r="E498" s="21">
        <v>123600</v>
      </c>
      <c r="F498" s="78">
        <v>123600</v>
      </c>
      <c r="G498" s="71"/>
    </row>
    <row r="499" spans="1:7" ht="10.5" customHeight="1">
      <c r="A499" s="15" t="s">
        <v>28</v>
      </c>
      <c r="B499" s="83" t="s">
        <v>37</v>
      </c>
      <c r="C499" s="84">
        <v>1</v>
      </c>
      <c r="D499" s="1" t="s">
        <v>438</v>
      </c>
      <c r="E499" s="21">
        <v>108000</v>
      </c>
      <c r="F499" s="79" t="s">
        <v>37</v>
      </c>
      <c r="G499" s="71" t="s">
        <v>172</v>
      </c>
    </row>
    <row r="500" spans="1:6" ht="10.5" customHeight="1">
      <c r="A500" s="15" t="s">
        <v>29</v>
      </c>
      <c r="B500" s="82">
        <v>4</v>
      </c>
      <c r="C500" s="84">
        <v>4</v>
      </c>
      <c r="D500" s="1" t="s">
        <v>193</v>
      </c>
      <c r="E500" s="21">
        <v>297900</v>
      </c>
      <c r="F500" s="78">
        <v>398700</v>
      </c>
    </row>
    <row r="501" spans="1:6" ht="10.5" customHeight="1">
      <c r="A501" s="15" t="s">
        <v>30</v>
      </c>
      <c r="B501" s="82">
        <v>1</v>
      </c>
      <c r="C501" s="84">
        <v>1</v>
      </c>
      <c r="D501" s="1" t="s">
        <v>191</v>
      </c>
      <c r="E501" s="21">
        <v>96300</v>
      </c>
      <c r="F501" s="78">
        <v>94200</v>
      </c>
    </row>
    <row r="502" spans="1:6" ht="10.5" customHeight="1">
      <c r="A502" s="15" t="s">
        <v>31</v>
      </c>
      <c r="B502" s="15" t="s">
        <v>37</v>
      </c>
      <c r="C502" s="15" t="s">
        <v>37</v>
      </c>
      <c r="D502" s="1" t="s">
        <v>43</v>
      </c>
      <c r="E502" s="21">
        <v>50000</v>
      </c>
      <c r="F502" s="78">
        <v>50000</v>
      </c>
    </row>
    <row r="503" spans="1:7" ht="10.5" customHeight="1">
      <c r="A503" s="15" t="s">
        <v>32</v>
      </c>
      <c r="B503" s="15" t="s">
        <v>37</v>
      </c>
      <c r="C503" s="15" t="s">
        <v>37</v>
      </c>
      <c r="D503" s="1" t="s">
        <v>47</v>
      </c>
      <c r="E503" s="21">
        <v>1145000</v>
      </c>
      <c r="F503" s="78">
        <v>945000</v>
      </c>
      <c r="G503" s="1" t="s">
        <v>69</v>
      </c>
    </row>
    <row r="504" spans="1:6" ht="10.5" customHeight="1">
      <c r="A504" s="15" t="s">
        <v>33</v>
      </c>
      <c r="B504" s="15" t="s">
        <v>37</v>
      </c>
      <c r="C504" s="15" t="s">
        <v>37</v>
      </c>
      <c r="D504" s="1" t="s">
        <v>48</v>
      </c>
      <c r="E504" s="21">
        <v>342000</v>
      </c>
      <c r="F504" s="78">
        <v>207000</v>
      </c>
    </row>
    <row r="505" spans="1:6" ht="10.5" customHeight="1">
      <c r="A505" s="15" t="s">
        <v>34</v>
      </c>
      <c r="B505" s="15" t="s">
        <v>37</v>
      </c>
      <c r="C505" s="15" t="s">
        <v>37</v>
      </c>
      <c r="D505" s="1" t="s">
        <v>50</v>
      </c>
      <c r="E505" s="21">
        <v>961300</v>
      </c>
      <c r="F505" s="78">
        <v>900000</v>
      </c>
    </row>
    <row r="506" spans="1:6" ht="12" customHeight="1">
      <c r="A506" s="15"/>
      <c r="B506" s="165">
        <f>SUM(B486:B505)</f>
        <v>46</v>
      </c>
      <c r="C506" s="166">
        <f>SUM(C486:C505)</f>
        <v>47</v>
      </c>
      <c r="D506" s="5" t="s">
        <v>51</v>
      </c>
      <c r="E506" s="22">
        <f>SUM(E486:E505)</f>
        <v>13794000</v>
      </c>
      <c r="F506" s="63">
        <f>SUM(F486:F505)</f>
        <v>12510000</v>
      </c>
    </row>
    <row r="507" spans="1:6" ht="9.75" customHeight="1">
      <c r="A507" s="12"/>
      <c r="B507" s="18"/>
      <c r="C507" s="9"/>
      <c r="D507" s="5"/>
      <c r="E507" s="21"/>
      <c r="F507" s="13"/>
    </row>
    <row r="508" spans="1:6" ht="10.5" customHeight="1">
      <c r="A508" s="167"/>
      <c r="B508" s="18"/>
      <c r="C508" s="9"/>
      <c r="D508" s="6" t="s">
        <v>52</v>
      </c>
      <c r="E508" s="21"/>
      <c r="F508" s="13"/>
    </row>
    <row r="509" spans="1:6" ht="9.75" customHeight="1">
      <c r="A509" s="12"/>
      <c r="B509" s="18"/>
      <c r="C509" s="9"/>
      <c r="E509" s="21"/>
      <c r="F509" s="13"/>
    </row>
    <row r="510" spans="1:6" ht="10.5" customHeight="1">
      <c r="A510" s="12"/>
      <c r="B510" s="12"/>
      <c r="C510" s="8"/>
      <c r="D510" s="7" t="s">
        <v>53</v>
      </c>
      <c r="E510" s="21"/>
      <c r="F510" s="13"/>
    </row>
    <row r="511" spans="1:6" ht="9.75" customHeight="1">
      <c r="A511" s="12"/>
      <c r="B511" s="12"/>
      <c r="C511" s="8"/>
      <c r="D511" s="7"/>
      <c r="E511" s="21"/>
      <c r="F511" s="78"/>
    </row>
    <row r="512" spans="1:6" ht="10.5" customHeight="1">
      <c r="A512" s="31" t="s">
        <v>144</v>
      </c>
      <c r="B512" s="15" t="s">
        <v>37</v>
      </c>
      <c r="C512" s="31" t="s">
        <v>37</v>
      </c>
      <c r="D512" s="1" t="s">
        <v>57</v>
      </c>
      <c r="E512" s="116">
        <v>1600000</v>
      </c>
      <c r="F512" s="78">
        <v>1475000</v>
      </c>
    </row>
    <row r="513" spans="1:6" ht="10.5" customHeight="1">
      <c r="A513" s="31" t="s">
        <v>58</v>
      </c>
      <c r="B513" s="15" t="s">
        <v>37</v>
      </c>
      <c r="C513" s="15" t="s">
        <v>37</v>
      </c>
      <c r="D513" s="1" t="s">
        <v>59</v>
      </c>
      <c r="E513" s="116">
        <v>10000</v>
      </c>
      <c r="F513" s="78">
        <v>6000</v>
      </c>
    </row>
    <row r="514" spans="1:7" ht="10.5" customHeight="1">
      <c r="A514" s="31" t="s">
        <v>107</v>
      </c>
      <c r="B514" s="15" t="s">
        <v>37</v>
      </c>
      <c r="C514" s="15" t="s">
        <v>37</v>
      </c>
      <c r="D514" s="1" t="s">
        <v>49</v>
      </c>
      <c r="E514" s="116">
        <v>1280000</v>
      </c>
      <c r="F514" s="78">
        <v>80000</v>
      </c>
      <c r="G514" s="1" t="s">
        <v>69</v>
      </c>
    </row>
    <row r="515" spans="1:6" ht="12" customHeight="1">
      <c r="A515" s="12"/>
      <c r="B515" s="12"/>
      <c r="C515" s="8"/>
      <c r="D515" s="5" t="s">
        <v>60</v>
      </c>
      <c r="E515" s="22">
        <f>SUM(E512:E514)</f>
        <v>2890000</v>
      </c>
      <c r="F515" s="43">
        <f>SUM(F512:F514)</f>
        <v>1561000</v>
      </c>
    </row>
    <row r="516" spans="1:6" ht="9.75" customHeight="1">
      <c r="A516" s="12"/>
      <c r="B516" s="12"/>
      <c r="C516" s="8"/>
      <c r="E516" s="21"/>
      <c r="F516" s="13"/>
    </row>
    <row r="517" spans="1:6" ht="10.5" customHeight="1">
      <c r="A517" s="12"/>
      <c r="B517" s="12"/>
      <c r="C517" s="8"/>
      <c r="D517" s="7" t="s">
        <v>61</v>
      </c>
      <c r="E517" s="21"/>
      <c r="F517" s="13"/>
    </row>
    <row r="518" spans="1:6" ht="9.75" customHeight="1">
      <c r="A518" s="12"/>
      <c r="B518" s="12"/>
      <c r="C518" s="8"/>
      <c r="D518" s="7"/>
      <c r="E518" s="21"/>
      <c r="F518" s="13"/>
    </row>
    <row r="519" spans="1:6" ht="10.5" customHeight="1">
      <c r="A519" s="31" t="s">
        <v>145</v>
      </c>
      <c r="B519" s="15" t="s">
        <v>37</v>
      </c>
      <c r="C519" s="31" t="s">
        <v>37</v>
      </c>
      <c r="D519" s="1" t="s">
        <v>63</v>
      </c>
      <c r="E519" s="21">
        <v>175000</v>
      </c>
      <c r="F519" s="78">
        <v>175000</v>
      </c>
    </row>
    <row r="520" spans="1:6" ht="10.5" customHeight="1">
      <c r="A520" s="31" t="s">
        <v>64</v>
      </c>
      <c r="B520" s="15" t="s">
        <v>37</v>
      </c>
      <c r="C520" s="31" t="s">
        <v>37</v>
      </c>
      <c r="D520" s="1" t="s">
        <v>97</v>
      </c>
      <c r="E520" s="21">
        <v>275000</v>
      </c>
      <c r="F520" s="78">
        <v>270000</v>
      </c>
    </row>
    <row r="521" spans="1:6" ht="10.5" customHeight="1">
      <c r="A521" s="31" t="s">
        <v>137</v>
      </c>
      <c r="B521" s="15" t="s">
        <v>37</v>
      </c>
      <c r="C521" s="31" t="s">
        <v>37</v>
      </c>
      <c r="D521" s="1" t="s">
        <v>138</v>
      </c>
      <c r="E521" s="21">
        <v>2173000</v>
      </c>
      <c r="F521" s="78">
        <v>2173000</v>
      </c>
    </row>
    <row r="522" spans="1:6" ht="10.5" customHeight="1">
      <c r="A522" s="31" t="s">
        <v>65</v>
      </c>
      <c r="B522" s="15" t="s">
        <v>37</v>
      </c>
      <c r="C522" s="31" t="s">
        <v>37</v>
      </c>
      <c r="D522" s="1" t="s">
        <v>66</v>
      </c>
      <c r="E522" s="21">
        <v>50000</v>
      </c>
      <c r="F522" s="78">
        <v>50000</v>
      </c>
    </row>
    <row r="523" spans="1:6" ht="10.5" customHeight="1">
      <c r="A523" s="31" t="s">
        <v>67</v>
      </c>
      <c r="B523" s="15" t="s">
        <v>37</v>
      </c>
      <c r="C523" s="31" t="s">
        <v>37</v>
      </c>
      <c r="D523" s="1" t="s">
        <v>68</v>
      </c>
      <c r="E523" s="21">
        <v>80000</v>
      </c>
      <c r="F523" s="78">
        <v>80000</v>
      </c>
    </row>
    <row r="524" spans="1:7" ht="10.5" customHeight="1">
      <c r="A524" s="31" t="s">
        <v>70</v>
      </c>
      <c r="B524" s="15" t="s">
        <v>37</v>
      </c>
      <c r="C524" s="31" t="s">
        <v>37</v>
      </c>
      <c r="D524" s="1" t="s">
        <v>71</v>
      </c>
      <c r="E524" s="21"/>
      <c r="F524" s="78"/>
      <c r="G524" s="47"/>
    </row>
    <row r="525" spans="1:7" ht="10.5" customHeight="1">
      <c r="A525" s="31"/>
      <c r="B525" s="15"/>
      <c r="C525" s="31"/>
      <c r="D525" s="1" t="s">
        <v>72</v>
      </c>
      <c r="E525" s="21">
        <v>75000</v>
      </c>
      <c r="F525" s="78">
        <v>75000</v>
      </c>
      <c r="G525" s="69"/>
    </row>
    <row r="526" spans="1:7" ht="10.5" customHeight="1">
      <c r="A526" s="31" t="s">
        <v>73</v>
      </c>
      <c r="B526" s="15" t="s">
        <v>37</v>
      </c>
      <c r="C526" s="31" t="s">
        <v>37</v>
      </c>
      <c r="D526" s="69" t="s">
        <v>74</v>
      </c>
      <c r="E526" s="21">
        <v>100000</v>
      </c>
      <c r="F526" s="78">
        <v>100000</v>
      </c>
      <c r="G526" s="47"/>
    </row>
    <row r="527" spans="1:6" ht="10.5" customHeight="1">
      <c r="A527" s="31" t="s">
        <v>75</v>
      </c>
      <c r="B527" s="15" t="s">
        <v>37</v>
      </c>
      <c r="C527" s="31" t="s">
        <v>37</v>
      </c>
      <c r="D527" s="1" t="s">
        <v>76</v>
      </c>
      <c r="E527" s="21">
        <v>250000</v>
      </c>
      <c r="F527" s="78">
        <v>225000</v>
      </c>
    </row>
    <row r="528" spans="1:6" ht="10.5" customHeight="1">
      <c r="A528" s="31" t="s">
        <v>98</v>
      </c>
      <c r="B528" s="15" t="s">
        <v>37</v>
      </c>
      <c r="C528" s="15" t="s">
        <v>37</v>
      </c>
      <c r="D528" s="1" t="s">
        <v>99</v>
      </c>
      <c r="E528" s="21">
        <v>450000</v>
      </c>
      <c r="F528" s="78">
        <v>385000</v>
      </c>
    </row>
    <row r="529" spans="1:6" ht="10.5" customHeight="1">
      <c r="A529" s="31" t="s">
        <v>100</v>
      </c>
      <c r="B529" s="15" t="s">
        <v>37</v>
      </c>
      <c r="C529" s="15" t="s">
        <v>37</v>
      </c>
      <c r="D529" s="1" t="s">
        <v>101</v>
      </c>
      <c r="E529" s="21">
        <v>18000</v>
      </c>
      <c r="F529" s="78">
        <v>18000</v>
      </c>
    </row>
    <row r="530" spans="1:6" ht="10.5" customHeight="1">
      <c r="A530" s="31" t="s">
        <v>102</v>
      </c>
      <c r="B530" s="15" t="s">
        <v>37</v>
      </c>
      <c r="C530" s="15" t="s">
        <v>37</v>
      </c>
      <c r="D530" s="1" t="s">
        <v>103</v>
      </c>
      <c r="E530" s="21">
        <v>45000</v>
      </c>
      <c r="F530" s="78">
        <v>35000</v>
      </c>
    </row>
    <row r="531" spans="1:6" ht="10.5" customHeight="1">
      <c r="A531" s="31" t="s">
        <v>77</v>
      </c>
      <c r="B531" s="15" t="s">
        <v>37</v>
      </c>
      <c r="C531" s="31" t="s">
        <v>37</v>
      </c>
      <c r="D531" s="1" t="s">
        <v>78</v>
      </c>
      <c r="E531" s="21">
        <v>25000</v>
      </c>
      <c r="F531" s="78">
        <v>18000</v>
      </c>
    </row>
    <row r="532" spans="1:6" ht="10.5" customHeight="1">
      <c r="A532" s="31" t="s">
        <v>105</v>
      </c>
      <c r="B532" s="15" t="s">
        <v>37</v>
      </c>
      <c r="C532" s="15" t="s">
        <v>37</v>
      </c>
      <c r="D532" s="1" t="s">
        <v>106</v>
      </c>
      <c r="E532" s="21">
        <v>100000</v>
      </c>
      <c r="F532" s="78">
        <v>100000</v>
      </c>
    </row>
    <row r="533" spans="1:6" ht="12" customHeight="1">
      <c r="A533" s="12"/>
      <c r="B533" s="12"/>
      <c r="C533" s="8"/>
      <c r="D533" s="5" t="s">
        <v>90</v>
      </c>
      <c r="E533" s="72">
        <f>SUM(E519:E532)</f>
        <v>3816000</v>
      </c>
      <c r="F533" s="43">
        <f>SUM(F519:F532)</f>
        <v>3704000</v>
      </c>
    </row>
    <row r="534" spans="1:6" ht="9.75" customHeight="1">
      <c r="A534" s="12"/>
      <c r="B534" s="12"/>
      <c r="C534" s="8"/>
      <c r="E534" s="21"/>
      <c r="F534" s="13"/>
    </row>
    <row r="535" spans="1:7" ht="12" customHeight="1">
      <c r="A535" s="23"/>
      <c r="B535" s="23"/>
      <c r="C535" s="168"/>
      <c r="D535" s="28" t="s">
        <v>93</v>
      </c>
      <c r="E535" s="25">
        <f>E533+E515</f>
        <v>6706000</v>
      </c>
      <c r="F535" s="44">
        <f>F533+F515</f>
        <v>5265000</v>
      </c>
      <c r="G535" s="24"/>
    </row>
    <row r="536" spans="1:6" ht="12" customHeight="1">
      <c r="A536" s="157" t="s">
        <v>41</v>
      </c>
      <c r="E536" s="4"/>
      <c r="F536" s="4"/>
    </row>
    <row r="537" spans="1:6" ht="9.75" customHeight="1">
      <c r="A537" s="102" t="s">
        <v>443</v>
      </c>
      <c r="B537" s="102"/>
      <c r="C537" s="102"/>
      <c r="D537" s="102"/>
      <c r="E537" s="4"/>
      <c r="F537" s="4"/>
    </row>
    <row r="538" spans="1:8" ht="15.75" customHeight="1">
      <c r="A538" s="286"/>
      <c r="B538" s="286"/>
      <c r="D538" s="88"/>
      <c r="E538" s="169"/>
      <c r="G538" s="239">
        <v>57</v>
      </c>
      <c r="H538" s="238"/>
    </row>
    <row r="539" spans="1:6" ht="9.75" customHeight="1">
      <c r="A539" s="157"/>
      <c r="E539" s="4"/>
      <c r="F539" s="4"/>
    </row>
    <row r="540" spans="1:7" ht="19.5" customHeight="1" thickBot="1">
      <c r="A540" s="285" t="s">
        <v>139</v>
      </c>
      <c r="B540" s="285"/>
      <c r="C540" s="285"/>
      <c r="D540" s="285"/>
      <c r="E540" s="285"/>
      <c r="F540" s="285"/>
      <c r="G540" s="285"/>
    </row>
    <row r="541" spans="1:7" ht="12" customHeight="1">
      <c r="A541" s="158"/>
      <c r="B541" s="17" t="s">
        <v>9</v>
      </c>
      <c r="C541" s="159"/>
      <c r="D541" s="3"/>
      <c r="E541" s="26" t="s">
        <v>1</v>
      </c>
      <c r="F541" s="160"/>
      <c r="G541" s="157"/>
    </row>
    <row r="542" spans="1:7" ht="12" customHeight="1">
      <c r="A542" s="19" t="s">
        <v>10</v>
      </c>
      <c r="B542" s="73" t="s">
        <v>265</v>
      </c>
      <c r="C542" s="29" t="s">
        <v>291</v>
      </c>
      <c r="D542" s="2" t="s">
        <v>11</v>
      </c>
      <c r="E542" s="29" t="s">
        <v>291</v>
      </c>
      <c r="F542" s="73" t="s">
        <v>265</v>
      </c>
      <c r="G542" s="24"/>
    </row>
    <row r="543" spans="1:6" ht="10.5" customHeight="1">
      <c r="A543" s="39"/>
      <c r="B543" s="161"/>
      <c r="C543" s="162"/>
      <c r="D543" s="2"/>
      <c r="E543" s="57"/>
      <c r="F543" s="134"/>
    </row>
    <row r="544" spans="1:6" s="33" customFormat="1" ht="10.5" customHeight="1">
      <c r="A544" s="213"/>
      <c r="B544" s="234"/>
      <c r="C544" s="235"/>
      <c r="D544" s="56" t="s">
        <v>140</v>
      </c>
      <c r="E544" s="236"/>
      <c r="F544" s="237"/>
    </row>
    <row r="545" spans="1:6" ht="10.5" customHeight="1">
      <c r="A545" s="39"/>
      <c r="B545" s="161"/>
      <c r="C545" s="162"/>
      <c r="D545" s="2"/>
      <c r="E545" s="57"/>
      <c r="F545" s="134"/>
    </row>
    <row r="546" spans="1:6" ht="10.5" customHeight="1">
      <c r="A546" s="9" t="s">
        <v>149</v>
      </c>
      <c r="B546" s="82"/>
      <c r="C546" s="9"/>
      <c r="D546" s="6" t="s">
        <v>13</v>
      </c>
      <c r="E546" s="20"/>
      <c r="F546" s="132"/>
    </row>
    <row r="547" spans="1:6" ht="9.75" customHeight="1">
      <c r="A547" s="9"/>
      <c r="B547" s="82"/>
      <c r="C547" s="9"/>
      <c r="D547" s="2"/>
      <c r="E547" s="20"/>
      <c r="F547" s="132"/>
    </row>
    <row r="548" spans="1:6" ht="10.5" customHeight="1">
      <c r="A548" s="48" t="s">
        <v>14</v>
      </c>
      <c r="B548" s="82">
        <v>1</v>
      </c>
      <c r="C548" s="84">
        <v>1</v>
      </c>
      <c r="D548" s="1" t="s">
        <v>255</v>
      </c>
      <c r="E548" s="21">
        <v>468000</v>
      </c>
      <c r="F548" s="78">
        <v>468000</v>
      </c>
    </row>
    <row r="549" spans="1:6" ht="10.5" customHeight="1">
      <c r="A549" s="15" t="s">
        <v>15</v>
      </c>
      <c r="B549" s="82">
        <v>1</v>
      </c>
      <c r="C549" s="84">
        <v>1</v>
      </c>
      <c r="D549" s="1" t="s">
        <v>256</v>
      </c>
      <c r="E549" s="21">
        <v>278400</v>
      </c>
      <c r="F549" s="78">
        <v>268800</v>
      </c>
    </row>
    <row r="550" spans="1:6" ht="10.5" customHeight="1">
      <c r="A550" s="15" t="s">
        <v>16</v>
      </c>
      <c r="B550" s="82">
        <v>4</v>
      </c>
      <c r="C550" s="84">
        <v>4</v>
      </c>
      <c r="D550" s="1" t="s">
        <v>257</v>
      </c>
      <c r="E550" s="21">
        <v>902400</v>
      </c>
      <c r="F550" s="78">
        <v>873600</v>
      </c>
    </row>
    <row r="551" spans="1:7" ht="10.5" customHeight="1">
      <c r="A551" s="15" t="s">
        <v>17</v>
      </c>
      <c r="B551" s="82">
        <v>13</v>
      </c>
      <c r="C551" s="84">
        <v>13</v>
      </c>
      <c r="D551" s="1" t="s">
        <v>223</v>
      </c>
      <c r="E551" s="21">
        <v>2418000</v>
      </c>
      <c r="F551" s="78">
        <v>2418000</v>
      </c>
      <c r="G551" s="69"/>
    </row>
    <row r="552" spans="1:6" ht="10.5" customHeight="1">
      <c r="A552" s="15" t="s">
        <v>18</v>
      </c>
      <c r="B552" s="82">
        <v>72</v>
      </c>
      <c r="C552" s="84">
        <v>72</v>
      </c>
      <c r="D552" s="1" t="s">
        <v>224</v>
      </c>
      <c r="E552" s="21">
        <v>9043800</v>
      </c>
      <c r="F552" s="78">
        <v>9043800</v>
      </c>
    </row>
    <row r="553" spans="1:6" ht="10.5" customHeight="1">
      <c r="A553" s="15" t="s">
        <v>19</v>
      </c>
      <c r="B553" s="82">
        <v>1</v>
      </c>
      <c r="C553" s="84">
        <v>1</v>
      </c>
      <c r="D553" s="1" t="s">
        <v>180</v>
      </c>
      <c r="E553" s="21"/>
      <c r="F553" s="78"/>
    </row>
    <row r="554" spans="1:7" ht="10.5" customHeight="1">
      <c r="A554" s="15"/>
      <c r="B554" s="82"/>
      <c r="C554" s="84"/>
      <c r="D554" s="1" t="s">
        <v>225</v>
      </c>
      <c r="E554" s="21">
        <v>240000</v>
      </c>
      <c r="F554" s="78">
        <v>240000</v>
      </c>
      <c r="G554" s="71"/>
    </row>
    <row r="555" spans="1:7" ht="10.5" customHeight="1">
      <c r="A555" s="15" t="s">
        <v>20</v>
      </c>
      <c r="B555" s="82">
        <v>1</v>
      </c>
      <c r="C555" s="84">
        <v>1</v>
      </c>
      <c r="D555" s="1" t="s">
        <v>198</v>
      </c>
      <c r="E555" s="21">
        <v>136800</v>
      </c>
      <c r="F555" s="78">
        <v>136800</v>
      </c>
      <c r="G555" s="69"/>
    </row>
    <row r="556" spans="1:6" ht="10.5" customHeight="1">
      <c r="A556" s="15" t="s">
        <v>21</v>
      </c>
      <c r="B556" s="82">
        <v>2</v>
      </c>
      <c r="C556" s="84">
        <v>2</v>
      </c>
      <c r="D556" s="1" t="s">
        <v>186</v>
      </c>
      <c r="E556" s="21">
        <v>278400</v>
      </c>
      <c r="F556" s="78">
        <v>260400</v>
      </c>
    </row>
    <row r="557" spans="1:7" ht="10.5" customHeight="1">
      <c r="A557" s="15" t="s">
        <v>22</v>
      </c>
      <c r="B557" s="83" t="s">
        <v>37</v>
      </c>
      <c r="C557" s="84">
        <v>1</v>
      </c>
      <c r="D557" s="1" t="s">
        <v>436</v>
      </c>
      <c r="E557" s="21">
        <v>161000</v>
      </c>
      <c r="F557" s="79" t="s">
        <v>37</v>
      </c>
      <c r="G557" s="71" t="s">
        <v>172</v>
      </c>
    </row>
    <row r="558" spans="1:7" ht="10.5" customHeight="1">
      <c r="A558" s="15" t="s">
        <v>23</v>
      </c>
      <c r="B558" s="83">
        <v>21</v>
      </c>
      <c r="C558" s="85">
        <v>21</v>
      </c>
      <c r="D558" s="1" t="s">
        <v>195</v>
      </c>
      <c r="E558" s="21">
        <v>2745600</v>
      </c>
      <c r="F558" s="78">
        <v>2745600</v>
      </c>
      <c r="G558" s="71"/>
    </row>
    <row r="559" spans="1:7" ht="10.5" customHeight="1">
      <c r="A559" s="15" t="s">
        <v>25</v>
      </c>
      <c r="B559" s="83">
        <v>13</v>
      </c>
      <c r="C559" s="85">
        <v>13</v>
      </c>
      <c r="D559" s="1" t="s">
        <v>226</v>
      </c>
      <c r="E559" s="21">
        <v>1566000</v>
      </c>
      <c r="F559" s="78">
        <v>1489500</v>
      </c>
      <c r="G559" s="69"/>
    </row>
    <row r="560" spans="1:7" ht="10.5" customHeight="1">
      <c r="A560" s="15" t="s">
        <v>26</v>
      </c>
      <c r="B560" s="83" t="s">
        <v>37</v>
      </c>
      <c r="C560" s="84">
        <v>1</v>
      </c>
      <c r="D560" s="1" t="s">
        <v>437</v>
      </c>
      <c r="E560" s="21">
        <v>161000</v>
      </c>
      <c r="F560" s="79" t="s">
        <v>37</v>
      </c>
      <c r="G560" s="71" t="s">
        <v>172</v>
      </c>
    </row>
    <row r="561" spans="1:6" ht="10.5" customHeight="1">
      <c r="A561" s="15" t="s">
        <v>27</v>
      </c>
      <c r="B561" s="83">
        <v>5</v>
      </c>
      <c r="C561" s="85">
        <v>5</v>
      </c>
      <c r="D561" s="1" t="s">
        <v>190</v>
      </c>
      <c r="E561" s="21">
        <v>544800</v>
      </c>
      <c r="F561" s="78">
        <v>530400</v>
      </c>
    </row>
    <row r="562" spans="1:7" ht="10.5" customHeight="1">
      <c r="A562" s="15" t="s">
        <v>28</v>
      </c>
      <c r="B562" s="82">
        <v>2</v>
      </c>
      <c r="C562" s="84">
        <v>2</v>
      </c>
      <c r="D562" s="1" t="s">
        <v>192</v>
      </c>
      <c r="E562" s="21">
        <v>247200</v>
      </c>
      <c r="F562" s="78">
        <v>247200</v>
      </c>
      <c r="G562" s="71"/>
    </row>
    <row r="563" spans="1:7" ht="10.5" customHeight="1">
      <c r="A563" s="15" t="s">
        <v>29</v>
      </c>
      <c r="B563" s="83" t="s">
        <v>37</v>
      </c>
      <c r="C563" s="84">
        <v>1</v>
      </c>
      <c r="D563" s="1" t="s">
        <v>438</v>
      </c>
      <c r="E563" s="21">
        <v>108000</v>
      </c>
      <c r="F563" s="79" t="s">
        <v>37</v>
      </c>
      <c r="G563" s="71" t="s">
        <v>172</v>
      </c>
    </row>
    <row r="564" spans="1:7" ht="10.5" customHeight="1">
      <c r="A564" s="15" t="s">
        <v>30</v>
      </c>
      <c r="B564" s="82">
        <v>21</v>
      </c>
      <c r="C564" s="84">
        <v>21</v>
      </c>
      <c r="D564" s="1" t="s">
        <v>193</v>
      </c>
      <c r="E564" s="21">
        <v>1963500</v>
      </c>
      <c r="F564" s="78">
        <v>1910700</v>
      </c>
      <c r="G564" s="71"/>
    </row>
    <row r="565" spans="1:6" ht="10.5" customHeight="1">
      <c r="A565" s="15" t="s">
        <v>31</v>
      </c>
      <c r="B565" s="132">
        <v>3</v>
      </c>
      <c r="C565" s="170">
        <v>3</v>
      </c>
      <c r="D565" s="1" t="s">
        <v>227</v>
      </c>
      <c r="E565" s="21">
        <v>379200</v>
      </c>
      <c r="F565" s="78">
        <v>379200</v>
      </c>
    </row>
    <row r="566" spans="1:7" ht="10.5" customHeight="1">
      <c r="A566" s="15" t="s">
        <v>32</v>
      </c>
      <c r="B566" s="82">
        <v>12</v>
      </c>
      <c r="C566" s="84">
        <v>12</v>
      </c>
      <c r="D566" s="1" t="s">
        <v>202</v>
      </c>
      <c r="E566" s="21">
        <v>691200</v>
      </c>
      <c r="F566" s="78">
        <v>691200</v>
      </c>
      <c r="G566" s="71"/>
    </row>
    <row r="567" spans="1:6" ht="10.5" customHeight="1">
      <c r="A567" s="15" t="s">
        <v>33</v>
      </c>
      <c r="B567" s="15" t="s">
        <v>37</v>
      </c>
      <c r="C567" s="85" t="s">
        <v>37</v>
      </c>
      <c r="D567" s="1" t="s">
        <v>43</v>
      </c>
      <c r="E567" s="21">
        <v>10</v>
      </c>
      <c r="F567" s="78">
        <v>10</v>
      </c>
    </row>
    <row r="568" spans="1:7" ht="10.5" customHeight="1">
      <c r="A568" s="15" t="s">
        <v>34</v>
      </c>
      <c r="B568" s="15" t="s">
        <v>37</v>
      </c>
      <c r="C568" s="15" t="s">
        <v>37</v>
      </c>
      <c r="D568" s="1" t="s">
        <v>142</v>
      </c>
      <c r="E568" s="21">
        <v>204000</v>
      </c>
      <c r="F568" s="78">
        <v>10</v>
      </c>
      <c r="G568" s="1" t="s">
        <v>69</v>
      </c>
    </row>
    <row r="569" spans="1:6" ht="10.5" customHeight="1">
      <c r="A569" s="15" t="s">
        <v>35</v>
      </c>
      <c r="B569" s="15" t="s">
        <v>37</v>
      </c>
      <c r="C569" s="15" t="s">
        <v>37</v>
      </c>
      <c r="D569" s="1" t="s">
        <v>48</v>
      </c>
      <c r="E569" s="21">
        <v>921000</v>
      </c>
      <c r="F569" s="78">
        <v>921000</v>
      </c>
    </row>
    <row r="570" spans="1:6" ht="10.5" customHeight="1">
      <c r="A570" s="15" t="s">
        <v>36</v>
      </c>
      <c r="B570" s="15" t="s">
        <v>37</v>
      </c>
      <c r="C570" s="15" t="s">
        <v>37</v>
      </c>
      <c r="D570" s="1" t="s">
        <v>50</v>
      </c>
      <c r="E570" s="21">
        <v>1999690</v>
      </c>
      <c r="F570" s="78">
        <v>1960780</v>
      </c>
    </row>
    <row r="571" spans="1:6" ht="12" customHeight="1">
      <c r="A571" s="15"/>
      <c r="B571" s="171">
        <f>SUM(B548:B570)</f>
        <v>172</v>
      </c>
      <c r="C571" s="172">
        <f>SUM(C548:C570)</f>
        <v>175</v>
      </c>
      <c r="D571" s="5" t="s">
        <v>51</v>
      </c>
      <c r="E571" s="146">
        <f>SUM(E548:E570)</f>
        <v>25458000</v>
      </c>
      <c r="F571" s="173">
        <f>SUM(F548:F570)</f>
        <v>24585000</v>
      </c>
    </row>
    <row r="572" spans="1:6" ht="9.75" customHeight="1">
      <c r="A572" s="15"/>
      <c r="B572" s="18"/>
      <c r="C572" s="9"/>
      <c r="D572" s="5"/>
      <c r="E572" s="174"/>
      <c r="F572" s="175"/>
    </row>
    <row r="573" spans="1:6" ht="9.75" customHeight="1">
      <c r="A573" s="12"/>
      <c r="B573" s="18"/>
      <c r="C573" s="9"/>
      <c r="E573" s="21"/>
      <c r="F573" s="13"/>
    </row>
    <row r="574" spans="1:6" ht="10.5" customHeight="1">
      <c r="A574" s="12"/>
      <c r="B574" s="18"/>
      <c r="C574" s="9"/>
      <c r="D574" s="6" t="s">
        <v>143</v>
      </c>
      <c r="E574" s="21"/>
      <c r="F574" s="13"/>
    </row>
    <row r="575" spans="1:6" ht="9.75" customHeight="1">
      <c r="A575" s="12"/>
      <c r="B575" s="18"/>
      <c r="C575" s="9"/>
      <c r="E575" s="21"/>
      <c r="F575" s="13"/>
    </row>
    <row r="576" spans="1:6" ht="10.5" customHeight="1">
      <c r="A576" s="12"/>
      <c r="B576" s="18"/>
      <c r="C576" s="9"/>
      <c r="D576" s="7" t="s">
        <v>53</v>
      </c>
      <c r="E576" s="21"/>
      <c r="F576" s="13"/>
    </row>
    <row r="577" spans="1:6" ht="10.5" customHeight="1">
      <c r="A577" s="12"/>
      <c r="B577" s="18"/>
      <c r="C577" s="9"/>
      <c r="D577" s="7"/>
      <c r="E577" s="21"/>
      <c r="F577" s="13"/>
    </row>
    <row r="578" spans="1:6" ht="10.5" customHeight="1">
      <c r="A578" s="31" t="s">
        <v>154</v>
      </c>
      <c r="B578" s="15" t="s">
        <v>37</v>
      </c>
      <c r="C578" s="15" t="s">
        <v>37</v>
      </c>
      <c r="D578" s="1" t="s">
        <v>57</v>
      </c>
      <c r="E578" s="21">
        <v>2000000</v>
      </c>
      <c r="F578" s="78">
        <v>2000000</v>
      </c>
    </row>
    <row r="579" spans="1:7" ht="10.5" customHeight="1">
      <c r="A579" s="31" t="s">
        <v>58</v>
      </c>
      <c r="B579" s="15" t="s">
        <v>37</v>
      </c>
      <c r="C579" s="15" t="s">
        <v>37</v>
      </c>
      <c r="D579" s="1" t="s">
        <v>59</v>
      </c>
      <c r="E579" s="21">
        <v>20000</v>
      </c>
      <c r="F579" s="78">
        <v>20000</v>
      </c>
      <c r="G579" s="47"/>
    </row>
    <row r="580" spans="1:7" ht="10.5" customHeight="1">
      <c r="A580" s="31" t="s">
        <v>107</v>
      </c>
      <c r="B580" s="15" t="s">
        <v>37</v>
      </c>
      <c r="C580" s="15" t="s">
        <v>37</v>
      </c>
      <c r="D580" s="1" t="s">
        <v>49</v>
      </c>
      <c r="E580" s="25">
        <v>1000000</v>
      </c>
      <c r="F580" s="80">
        <v>1000000</v>
      </c>
      <c r="G580" s="69"/>
    </row>
    <row r="581" spans="1:6" ht="12" customHeight="1">
      <c r="A581" s="12"/>
      <c r="B581" s="18"/>
      <c r="C581" s="9"/>
      <c r="D581" s="5" t="s">
        <v>60</v>
      </c>
      <c r="E581" s="25">
        <f>SUM(E578:E580)</f>
        <v>3020000</v>
      </c>
      <c r="F581" s="44">
        <f>SUM(F578:F580)</f>
        <v>3020000</v>
      </c>
    </row>
    <row r="582" spans="1:6" ht="9.75" customHeight="1">
      <c r="A582" s="12"/>
      <c r="B582" s="18"/>
      <c r="C582" s="9"/>
      <c r="E582" s="21"/>
      <c r="F582" s="13"/>
    </row>
    <row r="583" spans="1:6" ht="10.5" customHeight="1">
      <c r="A583" s="12"/>
      <c r="B583" s="18"/>
      <c r="C583" s="9"/>
      <c r="D583" s="7" t="s">
        <v>61</v>
      </c>
      <c r="E583" s="21"/>
      <c r="F583" s="13"/>
    </row>
    <row r="584" spans="1:6" ht="9.75" customHeight="1">
      <c r="A584" s="12"/>
      <c r="B584" s="18"/>
      <c r="C584" s="9"/>
      <c r="D584" s="7"/>
      <c r="E584" s="21"/>
      <c r="F584" s="13"/>
    </row>
    <row r="585" spans="1:6" ht="10.5" customHeight="1">
      <c r="A585" s="31" t="s">
        <v>155</v>
      </c>
      <c r="B585" s="15" t="s">
        <v>37</v>
      </c>
      <c r="C585" s="15" t="s">
        <v>37</v>
      </c>
      <c r="D585" s="1" t="s">
        <v>63</v>
      </c>
      <c r="E585" s="21">
        <v>15000</v>
      </c>
      <c r="F585" s="78">
        <v>15000</v>
      </c>
    </row>
    <row r="586" spans="1:6" ht="10.5" customHeight="1">
      <c r="A586" s="31" t="s">
        <v>64</v>
      </c>
      <c r="B586" s="15" t="s">
        <v>37</v>
      </c>
      <c r="C586" s="15" t="s">
        <v>37</v>
      </c>
      <c r="D586" s="1" t="s">
        <v>97</v>
      </c>
      <c r="E586" s="21">
        <v>3000000</v>
      </c>
      <c r="F586" s="78">
        <v>2400000</v>
      </c>
    </row>
    <row r="587" spans="1:6" ht="10.5" customHeight="1">
      <c r="A587" s="31" t="s">
        <v>137</v>
      </c>
      <c r="B587" s="15" t="s">
        <v>37</v>
      </c>
      <c r="C587" s="15" t="s">
        <v>37</v>
      </c>
      <c r="D587" s="1" t="s">
        <v>138</v>
      </c>
      <c r="E587" s="21">
        <v>3300000</v>
      </c>
      <c r="F587" s="78">
        <v>3300000</v>
      </c>
    </row>
    <row r="588" spans="1:6" ht="10.5" customHeight="1">
      <c r="A588" s="31" t="s">
        <v>67</v>
      </c>
      <c r="B588" s="15" t="s">
        <v>37</v>
      </c>
      <c r="C588" s="15" t="s">
        <v>37</v>
      </c>
      <c r="D588" s="1" t="s">
        <v>68</v>
      </c>
      <c r="E588" s="21">
        <v>100000</v>
      </c>
      <c r="F588" s="78">
        <v>100000</v>
      </c>
    </row>
    <row r="589" spans="1:6" ht="10.5" customHeight="1">
      <c r="A589" s="31" t="s">
        <v>70</v>
      </c>
      <c r="B589" s="15" t="s">
        <v>37</v>
      </c>
      <c r="C589" s="15" t="s">
        <v>37</v>
      </c>
      <c r="D589" s="1" t="s">
        <v>71</v>
      </c>
      <c r="E589" s="21"/>
      <c r="F589" s="78"/>
    </row>
    <row r="590" spans="1:6" ht="10.5" customHeight="1">
      <c r="A590" s="12"/>
      <c r="B590" s="18"/>
      <c r="C590" s="9"/>
      <c r="D590" s="1" t="s">
        <v>72</v>
      </c>
      <c r="E590" s="21">
        <v>600000</v>
      </c>
      <c r="F590" s="78">
        <v>400000</v>
      </c>
    </row>
    <row r="591" spans="1:7" ht="10.5" customHeight="1">
      <c r="A591" s="31" t="s">
        <v>73</v>
      </c>
      <c r="B591" s="15" t="s">
        <v>37</v>
      </c>
      <c r="C591" s="15" t="s">
        <v>37</v>
      </c>
      <c r="D591" s="1" t="s">
        <v>74</v>
      </c>
      <c r="E591" s="21">
        <v>50000</v>
      </c>
      <c r="F591" s="78">
        <v>50000</v>
      </c>
      <c r="G591" s="71"/>
    </row>
    <row r="592" spans="1:6" ht="10.5" customHeight="1">
      <c r="A592" s="31" t="s">
        <v>75</v>
      </c>
      <c r="B592" s="15" t="s">
        <v>37</v>
      </c>
      <c r="C592" s="15" t="s">
        <v>37</v>
      </c>
      <c r="D592" s="1" t="s">
        <v>76</v>
      </c>
      <c r="E592" s="21">
        <v>1250000</v>
      </c>
      <c r="F592" s="78">
        <v>1050000</v>
      </c>
    </row>
    <row r="593" spans="1:6" ht="10.5" customHeight="1">
      <c r="A593" s="31" t="s">
        <v>98</v>
      </c>
      <c r="B593" s="15" t="s">
        <v>37</v>
      </c>
      <c r="C593" s="15" t="s">
        <v>37</v>
      </c>
      <c r="D593" s="1" t="s">
        <v>99</v>
      </c>
      <c r="E593" s="21">
        <v>272000</v>
      </c>
      <c r="F593" s="78">
        <v>250000</v>
      </c>
    </row>
    <row r="594" spans="1:6" ht="10.5" customHeight="1">
      <c r="A594" s="31" t="s">
        <v>100</v>
      </c>
      <c r="B594" s="15" t="s">
        <v>37</v>
      </c>
      <c r="C594" s="15" t="s">
        <v>37</v>
      </c>
      <c r="D594" s="1" t="s">
        <v>101</v>
      </c>
      <c r="E594" s="21">
        <v>100000</v>
      </c>
      <c r="F594" s="78">
        <v>100000</v>
      </c>
    </row>
    <row r="595" spans="1:6" ht="10.5" customHeight="1">
      <c r="A595" s="31" t="s">
        <v>77</v>
      </c>
      <c r="B595" s="15" t="s">
        <v>37</v>
      </c>
      <c r="C595" s="15" t="s">
        <v>37</v>
      </c>
      <c r="D595" s="1" t="s">
        <v>78</v>
      </c>
      <c r="E595" s="21">
        <v>60000</v>
      </c>
      <c r="F595" s="78">
        <v>60000</v>
      </c>
    </row>
    <row r="596" spans="1:6" ht="10.5" customHeight="1">
      <c r="A596" s="31" t="s">
        <v>104</v>
      </c>
      <c r="B596" s="15" t="s">
        <v>37</v>
      </c>
      <c r="C596" s="15" t="s">
        <v>37</v>
      </c>
      <c r="D596" s="1" t="s">
        <v>274</v>
      </c>
      <c r="E596" s="21">
        <v>115000</v>
      </c>
      <c r="F596" s="78">
        <v>75000</v>
      </c>
    </row>
    <row r="597" spans="1:6" ht="10.5" customHeight="1">
      <c r="A597" s="31" t="s">
        <v>105</v>
      </c>
      <c r="B597" s="15" t="s">
        <v>37</v>
      </c>
      <c r="C597" s="15" t="s">
        <v>37</v>
      </c>
      <c r="D597" s="1" t="s">
        <v>106</v>
      </c>
      <c r="E597" s="21">
        <v>390000</v>
      </c>
      <c r="F597" s="78">
        <v>390000</v>
      </c>
    </row>
    <row r="598" spans="1:6" ht="10.5" customHeight="1">
      <c r="A598" s="31" t="s">
        <v>129</v>
      </c>
      <c r="B598" s="15" t="s">
        <v>37</v>
      </c>
      <c r="C598" s="15" t="s">
        <v>37</v>
      </c>
      <c r="D598" s="1" t="s">
        <v>146</v>
      </c>
      <c r="E598" s="21">
        <v>3800000</v>
      </c>
      <c r="F598" s="78">
        <v>3800000</v>
      </c>
    </row>
    <row r="599" spans="1:6" ht="12" customHeight="1">
      <c r="A599" s="15"/>
      <c r="B599" s="12"/>
      <c r="C599" s="15"/>
      <c r="D599" s="46" t="s">
        <v>90</v>
      </c>
      <c r="E599" s="22">
        <f>SUM(E585:E598)</f>
        <v>13052000</v>
      </c>
      <c r="F599" s="43">
        <f>SUM(F585:F598)</f>
        <v>11990000</v>
      </c>
    </row>
    <row r="600" spans="1:6" ht="9.75" customHeight="1">
      <c r="A600" s="15"/>
      <c r="B600" s="12"/>
      <c r="C600" s="15"/>
      <c r="D600" s="2"/>
      <c r="E600" s="49"/>
      <c r="F600" s="176"/>
    </row>
    <row r="601" spans="1:6" ht="10.5" customHeight="1">
      <c r="A601" s="15"/>
      <c r="B601" s="12"/>
      <c r="C601" s="15"/>
      <c r="D601" s="7" t="s">
        <v>91</v>
      </c>
      <c r="E601" s="49"/>
      <c r="F601" s="176"/>
    </row>
    <row r="602" spans="1:6" ht="9.75" customHeight="1">
      <c r="A602" s="15"/>
      <c r="B602" s="12"/>
      <c r="C602" s="15"/>
      <c r="D602" s="7"/>
      <c r="E602" s="49"/>
      <c r="F602" s="176"/>
    </row>
    <row r="603" spans="1:6" ht="10.5" customHeight="1">
      <c r="A603" s="31" t="s">
        <v>271</v>
      </c>
      <c r="B603" s="15" t="s">
        <v>37</v>
      </c>
      <c r="C603" s="15" t="s">
        <v>37</v>
      </c>
      <c r="D603" s="45" t="s">
        <v>147</v>
      </c>
      <c r="E603" s="21">
        <v>900000</v>
      </c>
      <c r="F603" s="177">
        <v>900000</v>
      </c>
    </row>
    <row r="604" spans="1:6" ht="12" customHeight="1">
      <c r="A604" s="15"/>
      <c r="B604" s="12"/>
      <c r="C604" s="15"/>
      <c r="D604" s="5" t="s">
        <v>92</v>
      </c>
      <c r="E604" s="22">
        <f>SUM(E603)</f>
        <v>900000</v>
      </c>
      <c r="F604" s="43">
        <f>SUM(F603)</f>
        <v>900000</v>
      </c>
    </row>
    <row r="605" spans="1:6" ht="9.75" customHeight="1">
      <c r="A605" s="15"/>
      <c r="B605" s="12"/>
      <c r="C605" s="15"/>
      <c r="D605" s="5"/>
      <c r="E605" s="49"/>
      <c r="F605" s="178"/>
    </row>
    <row r="606" spans="1:7" ht="12" customHeight="1">
      <c r="A606" s="59"/>
      <c r="B606" s="23"/>
      <c r="C606" s="59"/>
      <c r="D606" s="28" t="s">
        <v>93</v>
      </c>
      <c r="E606" s="25">
        <f>E581+E599+E604</f>
        <v>16972000</v>
      </c>
      <c r="F606" s="44">
        <f>F581+F599+F604</f>
        <v>15910000</v>
      </c>
      <c r="G606" s="24"/>
    </row>
    <row r="607" spans="1:6" ht="12" customHeight="1">
      <c r="A607" s="179" t="s">
        <v>41</v>
      </c>
      <c r="C607" s="58"/>
      <c r="D607" s="2"/>
      <c r="F607" s="61"/>
    </row>
    <row r="608" spans="1:4" ht="9.75" customHeight="1">
      <c r="A608" s="102" t="s">
        <v>442</v>
      </c>
      <c r="B608" s="102"/>
      <c r="C608" s="102"/>
      <c r="D608" s="102"/>
    </row>
  </sheetData>
  <mergeCells count="15">
    <mergeCell ref="A416:G416"/>
    <mergeCell ref="A302:G302"/>
    <mergeCell ref="A361:G361"/>
    <mergeCell ref="A67:G67"/>
    <mergeCell ref="A188:G188"/>
    <mergeCell ref="B244:C244"/>
    <mergeCell ref="A246:G246"/>
    <mergeCell ref="A1:B1"/>
    <mergeCell ref="B186:C186"/>
    <mergeCell ref="A3:G3"/>
    <mergeCell ref="A119:G119"/>
    <mergeCell ref="B476:C476"/>
    <mergeCell ref="A478:G478"/>
    <mergeCell ref="A538:B538"/>
    <mergeCell ref="A540:G540"/>
  </mergeCells>
  <printOptions horizontalCentered="1"/>
  <pageMargins left="0.5" right="0.5" top="0.5" bottom="0.5" header="0.5" footer="0.5"/>
  <pageSetup fitToWidth="16" horizontalDpi="300" verticalDpi="300" orientation="portrait" pageOrder="overThenDown" paperSize="9" r:id="rId2"/>
  <headerFooter alignWithMargins="0">
    <oddHeader>&amp;C&amp;11EXPENDITURE</oddHeader>
  </headerFooter>
  <rowBreaks count="9" manualBreakCount="9">
    <brk id="64" max="255" man="1"/>
    <brk id="116" max="255" man="1"/>
    <brk id="185" max="255" man="1"/>
    <brk id="243" max="6" man="1"/>
    <brk id="299" max="255" man="1"/>
    <brk id="358" max="255" man="1"/>
    <brk id="413" max="255" man="1"/>
    <brk id="475" max="255" man="1"/>
    <brk id="5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2"/>
  <sheetViews>
    <sheetView workbookViewId="0" topLeftCell="A127">
      <selection activeCell="F135" sqref="F135"/>
    </sheetView>
  </sheetViews>
  <sheetFormatPr defaultColWidth="9.140625" defaultRowHeight="12.75"/>
  <cols>
    <col min="1" max="1" width="16.28125" style="0" customWidth="1"/>
    <col min="2" max="2" width="42.57421875" style="0" customWidth="1"/>
    <col min="3" max="3" width="14.28125" style="0" customWidth="1"/>
  </cols>
  <sheetData>
    <row r="1" spans="1:3" ht="47.25">
      <c r="A1" s="257" t="s">
        <v>10</v>
      </c>
      <c r="B1" s="257" t="s">
        <v>305</v>
      </c>
      <c r="C1" s="258" t="s">
        <v>306</v>
      </c>
    </row>
    <row r="2" spans="1:3" ht="15">
      <c r="A2" s="259" t="s">
        <v>12</v>
      </c>
      <c r="B2" s="260" t="s">
        <v>307</v>
      </c>
      <c r="C2" s="261">
        <f>PMO!E85</f>
        <v>23193000</v>
      </c>
    </row>
    <row r="3" spans="1:3" ht="15">
      <c r="A3" s="259" t="s">
        <v>54</v>
      </c>
      <c r="B3" s="270" t="s">
        <v>55</v>
      </c>
      <c r="C3" s="262">
        <f>PMO!E91</f>
        <v>115000</v>
      </c>
    </row>
    <row r="4" spans="1:3" ht="15">
      <c r="A4" s="268" t="s">
        <v>308</v>
      </c>
      <c r="B4" s="270" t="s">
        <v>57</v>
      </c>
      <c r="C4" s="262">
        <f>PMO!E92</f>
        <v>1500000</v>
      </c>
    </row>
    <row r="5" spans="1:3" ht="15">
      <c r="A5" s="268" t="s">
        <v>309</v>
      </c>
      <c r="B5" s="270" t="s">
        <v>59</v>
      </c>
      <c r="C5" s="262">
        <f>PMO!E93</f>
        <v>25000</v>
      </c>
    </row>
    <row r="6" spans="1:3" ht="15">
      <c r="A6" s="268" t="s">
        <v>310</v>
      </c>
      <c r="B6" s="270" t="s">
        <v>49</v>
      </c>
      <c r="C6" s="262">
        <f>PMO!E94</f>
        <v>900000</v>
      </c>
    </row>
    <row r="7" spans="1:3" ht="15">
      <c r="A7" s="259" t="s">
        <v>62</v>
      </c>
      <c r="B7" s="270" t="s">
        <v>63</v>
      </c>
      <c r="C7" s="262">
        <f>PMO!E100</f>
        <v>1025000</v>
      </c>
    </row>
    <row r="8" spans="1:3" ht="15">
      <c r="A8" s="269" t="s">
        <v>311</v>
      </c>
      <c r="B8" s="270" t="s">
        <v>97</v>
      </c>
      <c r="C8" s="262">
        <f>PMO!E101</f>
        <v>475000</v>
      </c>
    </row>
    <row r="9" spans="1:3" ht="15">
      <c r="A9" s="269" t="s">
        <v>312</v>
      </c>
      <c r="B9" s="270" t="s">
        <v>138</v>
      </c>
      <c r="C9" s="262">
        <f>PMO!E102</f>
        <v>1800000</v>
      </c>
    </row>
    <row r="10" spans="1:3" ht="15">
      <c r="A10" s="269" t="s">
        <v>313</v>
      </c>
      <c r="B10" s="270" t="s">
        <v>66</v>
      </c>
      <c r="C10" s="262">
        <f>PMO!E103</f>
        <v>600000</v>
      </c>
    </row>
    <row r="11" spans="1:3" ht="15">
      <c r="A11" s="269" t="s">
        <v>314</v>
      </c>
      <c r="B11" s="270" t="s">
        <v>68</v>
      </c>
      <c r="C11" s="262">
        <f>PMO!E104</f>
        <v>75000</v>
      </c>
    </row>
    <row r="12" spans="1:3" ht="30">
      <c r="A12" s="277" t="s">
        <v>315</v>
      </c>
      <c r="B12" s="271" t="s">
        <v>322</v>
      </c>
      <c r="C12" s="262">
        <f>PMO!E106</f>
        <v>3000000</v>
      </c>
    </row>
    <row r="13" spans="1:3" ht="15">
      <c r="A13" s="269" t="s">
        <v>316</v>
      </c>
      <c r="B13" s="270" t="s">
        <v>74</v>
      </c>
      <c r="C13" s="262">
        <f>PMO!E107</f>
        <v>20000</v>
      </c>
    </row>
    <row r="14" spans="1:3" ht="15">
      <c r="A14" s="269" t="s">
        <v>317</v>
      </c>
      <c r="B14" s="270" t="s">
        <v>76</v>
      </c>
      <c r="C14" s="262">
        <f>PMO!E108</f>
        <v>100000</v>
      </c>
    </row>
    <row r="15" spans="1:3" ht="15">
      <c r="A15" s="269" t="s">
        <v>318</v>
      </c>
      <c r="B15" s="270" t="s">
        <v>103</v>
      </c>
      <c r="C15" s="262">
        <f>PMO!E109</f>
        <v>75000</v>
      </c>
    </row>
    <row r="16" spans="1:3" ht="15">
      <c r="A16" s="269" t="s">
        <v>319</v>
      </c>
      <c r="B16" s="270" t="s">
        <v>78</v>
      </c>
      <c r="C16" s="262">
        <f>PMO!E110</f>
        <v>41000</v>
      </c>
    </row>
    <row r="17" spans="1:3" ht="15">
      <c r="A17" s="269" t="s">
        <v>320</v>
      </c>
      <c r="B17" s="270" t="s">
        <v>274</v>
      </c>
      <c r="C17" s="262">
        <f>PMO!E111</f>
        <v>26000</v>
      </c>
    </row>
    <row r="18" spans="1:3" ht="15">
      <c r="A18" s="269" t="s">
        <v>321</v>
      </c>
      <c r="B18" s="270" t="s">
        <v>106</v>
      </c>
      <c r="C18" s="262">
        <f>PMO!E112</f>
        <v>530000</v>
      </c>
    </row>
    <row r="19" spans="1:3" ht="15">
      <c r="A19" s="259" t="s">
        <v>113</v>
      </c>
      <c r="B19" s="260" t="s">
        <v>307</v>
      </c>
      <c r="C19" s="262">
        <f>PMO!E147</f>
        <v>21973000</v>
      </c>
    </row>
    <row r="20" spans="1:3" ht="15">
      <c r="A20" s="259" t="s">
        <v>114</v>
      </c>
      <c r="B20" s="270" t="s">
        <v>55</v>
      </c>
      <c r="C20" s="262">
        <f>PMO!E153</f>
        <v>715000</v>
      </c>
    </row>
    <row r="21" spans="1:3" ht="15">
      <c r="A21" s="268" t="s">
        <v>323</v>
      </c>
      <c r="B21" s="270" t="s">
        <v>57</v>
      </c>
      <c r="C21" s="262">
        <f>PMO!E154</f>
        <v>2300000</v>
      </c>
    </row>
    <row r="22" spans="1:3" ht="15">
      <c r="A22" s="268" t="s">
        <v>324</v>
      </c>
      <c r="B22" s="270" t="s">
        <v>59</v>
      </c>
      <c r="C22" s="262">
        <f>PMO!E155</f>
        <v>30000</v>
      </c>
    </row>
    <row r="23" spans="1:3" ht="15">
      <c r="A23" s="268" t="s">
        <v>325</v>
      </c>
      <c r="B23" s="270" t="s">
        <v>49</v>
      </c>
      <c r="C23" s="262">
        <f>PMO!E156</f>
        <v>600000</v>
      </c>
    </row>
    <row r="24" spans="1:3" ht="15">
      <c r="A24" s="259" t="s">
        <v>115</v>
      </c>
      <c r="B24" s="270" t="s">
        <v>63</v>
      </c>
      <c r="C24" s="262">
        <f>PMO!E161</f>
        <v>800000</v>
      </c>
    </row>
    <row r="25" spans="1:3" ht="15">
      <c r="A25" s="269" t="s">
        <v>327</v>
      </c>
      <c r="B25" s="270" t="s">
        <v>97</v>
      </c>
      <c r="C25" s="262">
        <f>PMO!E162</f>
        <v>1550000</v>
      </c>
    </row>
    <row r="26" spans="1:3" ht="15">
      <c r="A26" s="269" t="s">
        <v>328</v>
      </c>
      <c r="B26" s="270" t="s">
        <v>66</v>
      </c>
      <c r="C26" s="262">
        <f>PMO!E163</f>
        <v>150000</v>
      </c>
    </row>
    <row r="27" spans="1:3" ht="15">
      <c r="A27" s="269" t="s">
        <v>329</v>
      </c>
      <c r="B27" s="270" t="s">
        <v>68</v>
      </c>
      <c r="C27" s="262">
        <f>PMO!E164</f>
        <v>100000</v>
      </c>
    </row>
    <row r="28" spans="1:3" ht="30">
      <c r="A28" s="277" t="s">
        <v>330</v>
      </c>
      <c r="B28" s="271" t="s">
        <v>322</v>
      </c>
      <c r="C28" s="262">
        <f>PMO!E166</f>
        <v>200000</v>
      </c>
    </row>
    <row r="29" spans="1:3" ht="15">
      <c r="A29" s="269" t="s">
        <v>331</v>
      </c>
      <c r="B29" s="270" t="s">
        <v>74</v>
      </c>
      <c r="C29" s="262">
        <f>PMO!E167</f>
        <v>15000</v>
      </c>
    </row>
    <row r="30" spans="1:3" ht="15">
      <c r="A30" s="269" t="s">
        <v>332</v>
      </c>
      <c r="B30" s="270" t="s">
        <v>76</v>
      </c>
      <c r="C30" s="262">
        <f>PMO!E168</f>
        <v>100000</v>
      </c>
    </row>
    <row r="31" spans="1:3" ht="15">
      <c r="A31" s="269" t="s">
        <v>333</v>
      </c>
      <c r="B31" s="270" t="s">
        <v>103</v>
      </c>
      <c r="C31" s="262">
        <f>PMO!E169</f>
        <v>250000</v>
      </c>
    </row>
    <row r="32" spans="1:3" ht="26.25">
      <c r="A32" s="269" t="s">
        <v>452</v>
      </c>
      <c r="B32" s="283" t="s">
        <v>453</v>
      </c>
      <c r="C32" s="262">
        <f>PMO!E171</f>
        <v>15000000</v>
      </c>
    </row>
    <row r="33" spans="1:3" ht="15">
      <c r="A33" s="269" t="s">
        <v>334</v>
      </c>
      <c r="B33" s="270" t="s">
        <v>78</v>
      </c>
      <c r="C33" s="262">
        <f>PMO!E172</f>
        <v>32000</v>
      </c>
    </row>
    <row r="34" spans="1:3" ht="15">
      <c r="A34" s="269" t="s">
        <v>335</v>
      </c>
      <c r="B34" s="270" t="s">
        <v>80</v>
      </c>
      <c r="C34" s="262">
        <f>PMO!E173</f>
        <v>2500000</v>
      </c>
    </row>
    <row r="35" spans="1:3" ht="15">
      <c r="A35" s="269" t="s">
        <v>336</v>
      </c>
      <c r="B35" s="270" t="s">
        <v>82</v>
      </c>
      <c r="C35" s="262">
        <f>PMO!E174</f>
        <v>4500000</v>
      </c>
    </row>
    <row r="36" spans="1:3" ht="30">
      <c r="A36" s="277" t="s">
        <v>337</v>
      </c>
      <c r="B36" s="271" t="s">
        <v>326</v>
      </c>
      <c r="C36" s="262">
        <f>PMO!E176</f>
        <v>3500000</v>
      </c>
    </row>
    <row r="37" spans="1:3" ht="15">
      <c r="A37" s="269" t="s">
        <v>338</v>
      </c>
      <c r="B37" s="270" t="s">
        <v>87</v>
      </c>
      <c r="C37" s="262">
        <f>PMO!E177</f>
        <v>15000000</v>
      </c>
    </row>
    <row r="38" spans="1:3" ht="15">
      <c r="A38" s="269" t="s">
        <v>339</v>
      </c>
      <c r="B38" s="270" t="s">
        <v>274</v>
      </c>
      <c r="C38" s="262">
        <f>PMO!E178</f>
        <v>34990</v>
      </c>
    </row>
    <row r="39" spans="1:3" ht="15">
      <c r="A39" s="269" t="s">
        <v>340</v>
      </c>
      <c r="B39" s="270" t="s">
        <v>106</v>
      </c>
      <c r="C39" s="262">
        <f>PMO!E179</f>
        <v>350000</v>
      </c>
    </row>
    <row r="40" spans="1:3" ht="15">
      <c r="A40" s="269" t="s">
        <v>341</v>
      </c>
      <c r="B40" s="270" t="s">
        <v>108</v>
      </c>
      <c r="C40" s="262">
        <f>PMO!E180</f>
        <v>10</v>
      </c>
    </row>
    <row r="41" spans="1:3" ht="15">
      <c r="A41" s="259" t="s">
        <v>175</v>
      </c>
      <c r="B41" s="260" t="s">
        <v>307</v>
      </c>
      <c r="C41" s="262">
        <f>PMO!E227</f>
        <v>24349980</v>
      </c>
    </row>
    <row r="42" spans="1:3" ht="15">
      <c r="A42" s="259" t="s">
        <v>176</v>
      </c>
      <c r="B42" s="272" t="s">
        <v>55</v>
      </c>
      <c r="C42" s="262">
        <f>PMO!E233</f>
        <v>65000</v>
      </c>
    </row>
    <row r="43" spans="1:3" ht="15">
      <c r="A43" s="269" t="s">
        <v>342</v>
      </c>
      <c r="B43" s="270" t="s">
        <v>57</v>
      </c>
      <c r="C43" s="262">
        <f>PMO!E234</f>
        <v>2700000</v>
      </c>
    </row>
    <row r="44" spans="1:3" ht="15">
      <c r="A44" s="268" t="s">
        <v>343</v>
      </c>
      <c r="B44" s="270" t="s">
        <v>59</v>
      </c>
      <c r="C44" s="262">
        <f>PMO!E235</f>
        <v>70000</v>
      </c>
    </row>
    <row r="45" spans="1:3" ht="15">
      <c r="A45" s="268" t="s">
        <v>344</v>
      </c>
      <c r="B45" s="270" t="s">
        <v>49</v>
      </c>
      <c r="C45" s="262">
        <f>PMO!E236</f>
        <v>2000000</v>
      </c>
    </row>
    <row r="46" spans="1:3" ht="15">
      <c r="A46" s="259" t="s">
        <v>177</v>
      </c>
      <c r="B46" s="270" t="s">
        <v>63</v>
      </c>
      <c r="C46" s="262">
        <f>PMO!E256</f>
        <v>2000000</v>
      </c>
    </row>
    <row r="47" spans="1:3" ht="15">
      <c r="A47" s="269" t="s">
        <v>346</v>
      </c>
      <c r="B47" s="270" t="s">
        <v>97</v>
      </c>
      <c r="C47" s="262">
        <f>PMO!E257</f>
        <v>2000000</v>
      </c>
    </row>
    <row r="48" spans="1:3" ht="15">
      <c r="A48" s="269" t="s">
        <v>347</v>
      </c>
      <c r="B48" s="270" t="s">
        <v>66</v>
      </c>
      <c r="C48" s="262">
        <f>PMO!E258</f>
        <v>1800000</v>
      </c>
    </row>
    <row r="49" spans="1:3" ht="15">
      <c r="A49" s="269" t="s">
        <v>348</v>
      </c>
      <c r="B49" s="270" t="s">
        <v>68</v>
      </c>
      <c r="C49" s="262">
        <f>PMO!E259</f>
        <v>200000</v>
      </c>
    </row>
    <row r="50" spans="1:3" ht="30">
      <c r="A50" s="277" t="s">
        <v>349</v>
      </c>
      <c r="B50" s="271" t="s">
        <v>322</v>
      </c>
      <c r="C50" s="262">
        <f>PMO!E261</f>
        <v>5000000</v>
      </c>
    </row>
    <row r="51" spans="1:3" ht="15">
      <c r="A51" s="269" t="s">
        <v>350</v>
      </c>
      <c r="B51" s="270" t="s">
        <v>74</v>
      </c>
      <c r="C51" s="262">
        <f>PMO!E262</f>
        <v>25000</v>
      </c>
    </row>
    <row r="52" spans="1:3" ht="15">
      <c r="A52" s="269" t="s">
        <v>351</v>
      </c>
      <c r="B52" s="270" t="s">
        <v>76</v>
      </c>
      <c r="C52" s="262">
        <f>PMO!E263</f>
        <v>350000</v>
      </c>
    </row>
    <row r="53" spans="1:3" ht="15">
      <c r="A53" s="269" t="s">
        <v>352</v>
      </c>
      <c r="B53" s="270" t="s">
        <v>99</v>
      </c>
      <c r="C53" s="262">
        <f>PMO!E264</f>
        <v>21000000</v>
      </c>
    </row>
    <row r="54" spans="1:3" ht="15">
      <c r="A54" s="269" t="s">
        <v>353</v>
      </c>
      <c r="B54" s="270" t="s">
        <v>101</v>
      </c>
      <c r="C54" s="262">
        <f>PMO!E265</f>
        <v>1100000</v>
      </c>
    </row>
    <row r="55" spans="1:3" ht="15">
      <c r="A55" s="269" t="s">
        <v>354</v>
      </c>
      <c r="B55" s="270" t="s">
        <v>103</v>
      </c>
      <c r="C55" s="262">
        <f>PMO!E266</f>
        <v>375000</v>
      </c>
    </row>
    <row r="56" spans="1:3" ht="30">
      <c r="A56" s="278" t="s">
        <v>355</v>
      </c>
      <c r="B56" s="271" t="s">
        <v>345</v>
      </c>
      <c r="C56" s="262">
        <f>PMO!E268</f>
        <v>800000</v>
      </c>
    </row>
    <row r="57" spans="1:3" ht="15">
      <c r="A57" s="278" t="s">
        <v>458</v>
      </c>
      <c r="B57" s="288" t="s">
        <v>457</v>
      </c>
      <c r="C57" s="262">
        <f>PMO!E269</f>
        <v>25000000</v>
      </c>
    </row>
    <row r="58" spans="1:3" ht="15">
      <c r="A58" s="269" t="s">
        <v>356</v>
      </c>
      <c r="B58" s="270" t="s">
        <v>78</v>
      </c>
      <c r="C58" s="262">
        <f>PMO!E270</f>
        <v>102000</v>
      </c>
    </row>
    <row r="59" spans="1:3" ht="15">
      <c r="A59" s="269" t="s">
        <v>357</v>
      </c>
      <c r="B59" s="270" t="s">
        <v>263</v>
      </c>
      <c r="C59" s="262">
        <f>PMO!E271</f>
        <v>800000</v>
      </c>
    </row>
    <row r="60" spans="1:3" ht="15">
      <c r="A60" s="269" t="s">
        <v>358</v>
      </c>
      <c r="B60" s="270" t="s">
        <v>275</v>
      </c>
      <c r="C60" s="262">
        <f>PMO!E272</f>
        <v>100000</v>
      </c>
    </row>
    <row r="61" spans="1:3" ht="15">
      <c r="A61" s="269" t="s">
        <v>359</v>
      </c>
      <c r="B61" s="270" t="s">
        <v>106</v>
      </c>
      <c r="C61" s="262">
        <f>PMO!E273</f>
        <v>800000</v>
      </c>
    </row>
    <row r="62" spans="1:3" ht="15">
      <c r="A62" s="269" t="s">
        <v>360</v>
      </c>
      <c r="B62" s="270" t="s">
        <v>246</v>
      </c>
      <c r="C62" s="262">
        <f>PMO!E274</f>
        <v>10</v>
      </c>
    </row>
    <row r="63" spans="1:3" ht="30">
      <c r="A63" s="277" t="s">
        <v>432</v>
      </c>
      <c r="B63" s="274" t="s">
        <v>301</v>
      </c>
      <c r="C63" s="262">
        <f>PMO!E275</f>
        <v>10</v>
      </c>
    </row>
    <row r="64" spans="1:3" ht="15">
      <c r="A64" s="269" t="s">
        <v>431</v>
      </c>
      <c r="B64" s="260" t="s">
        <v>300</v>
      </c>
      <c r="C64" s="262">
        <f>PMO!E276</f>
        <v>1500000</v>
      </c>
    </row>
    <row r="65" spans="1:3" ht="15">
      <c r="A65" s="269" t="s">
        <v>361</v>
      </c>
      <c r="B65" s="270" t="s">
        <v>173</v>
      </c>
      <c r="C65" s="262">
        <f>PMO!E277</f>
        <v>300000</v>
      </c>
    </row>
    <row r="66" spans="1:3" ht="15">
      <c r="A66" s="269" t="s">
        <v>362</v>
      </c>
      <c r="B66" s="270" t="s">
        <v>174</v>
      </c>
      <c r="C66" s="262">
        <f>PMO!E278</f>
        <v>4500000</v>
      </c>
    </row>
    <row r="67" spans="1:3" ht="15">
      <c r="A67" s="259" t="s">
        <v>283</v>
      </c>
      <c r="B67" s="272" t="s">
        <v>284</v>
      </c>
      <c r="C67" s="262">
        <f>PMO!E287</f>
        <v>520000</v>
      </c>
    </row>
    <row r="68" spans="1:3" ht="15">
      <c r="A68" s="269" t="s">
        <v>363</v>
      </c>
      <c r="B68" s="270" t="s">
        <v>266</v>
      </c>
      <c r="C68" s="262">
        <f>PMO!E288</f>
        <v>13500000</v>
      </c>
    </row>
    <row r="69" spans="1:3" ht="15">
      <c r="A69" s="269" t="s">
        <v>364</v>
      </c>
      <c r="B69" s="272" t="s">
        <v>120</v>
      </c>
      <c r="C69" s="262">
        <f>PMO!E289</f>
        <v>13500000</v>
      </c>
    </row>
    <row r="70" spans="1:3" ht="30">
      <c r="A70" s="277" t="s">
        <v>365</v>
      </c>
      <c r="B70" s="273" t="s">
        <v>251</v>
      </c>
      <c r="C70" s="262">
        <f>PMO!E290</f>
        <v>3000000</v>
      </c>
    </row>
    <row r="71" spans="1:3" ht="15">
      <c r="A71" s="269" t="s">
        <v>366</v>
      </c>
      <c r="B71" s="272" t="s">
        <v>241</v>
      </c>
      <c r="C71" s="262">
        <f>PMO!E291</f>
        <v>1000000</v>
      </c>
    </row>
    <row r="72" spans="1:3" ht="15">
      <c r="A72" s="269" t="s">
        <v>367</v>
      </c>
      <c r="B72" s="272" t="s">
        <v>242</v>
      </c>
      <c r="C72" s="262">
        <f>PMO!E292</f>
        <v>250000</v>
      </c>
    </row>
    <row r="73" spans="1:3" ht="30">
      <c r="A73" s="277" t="s">
        <v>368</v>
      </c>
      <c r="B73" s="273" t="s">
        <v>369</v>
      </c>
      <c r="C73" s="262">
        <f>PMO!E294</f>
        <v>350000</v>
      </c>
    </row>
    <row r="74" spans="1:3" ht="15">
      <c r="A74" s="269" t="s">
        <v>178</v>
      </c>
      <c r="B74" s="272" t="s">
        <v>304</v>
      </c>
      <c r="C74" s="262">
        <f>PMO!E312</f>
        <v>3300000</v>
      </c>
    </row>
    <row r="75" spans="1:3" ht="15">
      <c r="A75" s="269" t="s">
        <v>124</v>
      </c>
      <c r="B75" s="260" t="s">
        <v>307</v>
      </c>
      <c r="C75" s="262">
        <f>PMO!E375</f>
        <v>13300000</v>
      </c>
    </row>
    <row r="76" spans="1:3" ht="15">
      <c r="A76" s="269" t="s">
        <v>126</v>
      </c>
      <c r="B76" s="270" t="s">
        <v>57</v>
      </c>
      <c r="C76" s="262">
        <f>PMO!E383</f>
        <v>1175000</v>
      </c>
    </row>
    <row r="77" spans="1:3" ht="15">
      <c r="A77" s="268" t="s">
        <v>370</v>
      </c>
      <c r="B77" s="270" t="s">
        <v>59</v>
      </c>
      <c r="C77" s="262">
        <f>PMO!E384</f>
        <v>5000</v>
      </c>
    </row>
    <row r="78" spans="1:3" ht="15">
      <c r="A78" s="268" t="s">
        <v>371</v>
      </c>
      <c r="B78" s="270" t="s">
        <v>49</v>
      </c>
      <c r="C78" s="262">
        <f>PMO!E385</f>
        <v>940000</v>
      </c>
    </row>
    <row r="79" spans="1:3" ht="15">
      <c r="A79" s="269" t="s">
        <v>127</v>
      </c>
      <c r="B79" s="270" t="s">
        <v>63</v>
      </c>
      <c r="C79" s="262">
        <f>PMO!E390</f>
        <v>120000</v>
      </c>
    </row>
    <row r="80" spans="1:3" ht="15">
      <c r="A80" s="269" t="s">
        <v>372</v>
      </c>
      <c r="B80" s="270" t="s">
        <v>97</v>
      </c>
      <c r="C80" s="262">
        <f>PMO!E391</f>
        <v>275000</v>
      </c>
    </row>
    <row r="81" spans="1:3" ht="15">
      <c r="A81" s="269" t="s">
        <v>373</v>
      </c>
      <c r="B81" s="270" t="s">
        <v>66</v>
      </c>
      <c r="C81" s="262">
        <f>PMO!E392</f>
        <v>275000</v>
      </c>
    </row>
    <row r="82" spans="1:3" ht="15">
      <c r="A82" s="269" t="s">
        <v>374</v>
      </c>
      <c r="B82" s="272" t="s">
        <v>68</v>
      </c>
      <c r="C82" s="262">
        <f>PMO!E393</f>
        <v>200000</v>
      </c>
    </row>
    <row r="83" spans="1:3" ht="30">
      <c r="A83" s="277" t="s">
        <v>375</v>
      </c>
      <c r="B83" s="271" t="s">
        <v>322</v>
      </c>
      <c r="C83" s="262">
        <f>PMO!E395</f>
        <v>200000</v>
      </c>
    </row>
    <row r="84" spans="1:3" ht="15">
      <c r="A84" s="269" t="s">
        <v>376</v>
      </c>
      <c r="B84" s="270" t="s">
        <v>74</v>
      </c>
      <c r="C84" s="262">
        <f>PMO!E396</f>
        <v>150000</v>
      </c>
    </row>
    <row r="85" spans="1:3" ht="15">
      <c r="A85" s="269" t="s">
        <v>377</v>
      </c>
      <c r="B85" s="270" t="s">
        <v>76</v>
      </c>
      <c r="C85" s="262">
        <f>PMO!E397</f>
        <v>175000</v>
      </c>
    </row>
    <row r="86" spans="1:3" ht="15">
      <c r="A86" s="269" t="s">
        <v>378</v>
      </c>
      <c r="B86" s="270" t="s">
        <v>103</v>
      </c>
      <c r="C86" s="262">
        <f>PMO!E398</f>
        <v>340000</v>
      </c>
    </row>
    <row r="87" spans="1:3" ht="15">
      <c r="A87" s="269" t="s">
        <v>379</v>
      </c>
      <c r="B87" s="272" t="s">
        <v>78</v>
      </c>
      <c r="C87" s="262">
        <f>PMO!E399</f>
        <v>45000</v>
      </c>
    </row>
    <row r="88" spans="1:3" ht="15">
      <c r="A88" s="269" t="s">
        <v>380</v>
      </c>
      <c r="B88" s="270" t="s">
        <v>156</v>
      </c>
      <c r="C88" s="262">
        <f>PMO!E400</f>
        <v>50000</v>
      </c>
    </row>
    <row r="89" spans="1:3" ht="15">
      <c r="A89" s="269" t="s">
        <v>381</v>
      </c>
      <c r="B89" s="270" t="s">
        <v>158</v>
      </c>
      <c r="C89" s="262">
        <f>PMO!E401</f>
        <v>3900000</v>
      </c>
    </row>
    <row r="90" spans="1:3" ht="15">
      <c r="A90" s="269" t="s">
        <v>382</v>
      </c>
      <c r="B90" s="272" t="s">
        <v>160</v>
      </c>
      <c r="C90" s="262">
        <f>PMO!E402</f>
        <v>10030000</v>
      </c>
    </row>
    <row r="91" spans="1:3" ht="15">
      <c r="A91" s="269" t="s">
        <v>383</v>
      </c>
      <c r="B91" s="270" t="s">
        <v>274</v>
      </c>
      <c r="C91" s="262">
        <f>PMO!E403</f>
        <v>20000</v>
      </c>
    </row>
    <row r="92" spans="1:3" ht="15">
      <c r="A92" s="269" t="s">
        <v>384</v>
      </c>
      <c r="B92" s="270" t="s">
        <v>106</v>
      </c>
      <c r="C92" s="262">
        <f>PMO!E404</f>
        <v>250000</v>
      </c>
    </row>
    <row r="93" spans="1:3" ht="15">
      <c r="A93" s="269" t="s">
        <v>385</v>
      </c>
      <c r="B93" s="270" t="s">
        <v>130</v>
      </c>
      <c r="C93" s="262">
        <f>PMO!E405</f>
        <v>550000</v>
      </c>
    </row>
    <row r="94" spans="1:3" ht="15">
      <c r="A94" s="269" t="s">
        <v>162</v>
      </c>
      <c r="B94" s="272" t="s">
        <v>161</v>
      </c>
      <c r="C94" s="262">
        <f>PMO!E410</f>
        <v>2000000</v>
      </c>
    </row>
    <row r="95" spans="1:3" ht="15">
      <c r="A95" s="266" t="s">
        <v>133</v>
      </c>
      <c r="B95" s="260" t="s">
        <v>307</v>
      </c>
      <c r="C95" s="262">
        <f>PMO!E443</f>
        <v>9455000</v>
      </c>
    </row>
    <row r="96" spans="1:3" ht="15">
      <c r="A96" s="266" t="s">
        <v>135</v>
      </c>
      <c r="B96" s="260" t="s">
        <v>57</v>
      </c>
      <c r="C96" s="262">
        <f>PMO!E450</f>
        <v>975000</v>
      </c>
    </row>
    <row r="97" spans="1:3" ht="15">
      <c r="A97" s="267" t="s">
        <v>386</v>
      </c>
      <c r="B97" s="260" t="s">
        <v>59</v>
      </c>
      <c r="C97" s="262">
        <f>PMO!E451</f>
        <v>5000</v>
      </c>
    </row>
    <row r="98" spans="1:3" ht="15">
      <c r="A98" s="267" t="s">
        <v>387</v>
      </c>
      <c r="B98" s="260" t="s">
        <v>49</v>
      </c>
      <c r="C98" s="262">
        <f>PMO!E452</f>
        <v>15000</v>
      </c>
    </row>
    <row r="99" spans="1:3" ht="15">
      <c r="A99" s="266" t="s">
        <v>136</v>
      </c>
      <c r="B99" s="260" t="s">
        <v>63</v>
      </c>
      <c r="C99" s="262">
        <f>PMO!E457</f>
        <v>100000</v>
      </c>
    </row>
    <row r="100" spans="1:3" ht="15">
      <c r="A100" s="267" t="s">
        <v>388</v>
      </c>
      <c r="B100" s="260" t="s">
        <v>97</v>
      </c>
      <c r="C100" s="262">
        <f>PMO!E458</f>
        <v>250000</v>
      </c>
    </row>
    <row r="101" spans="1:3" ht="15">
      <c r="A101" s="267" t="s">
        <v>389</v>
      </c>
      <c r="B101" s="260" t="s">
        <v>66</v>
      </c>
      <c r="C101" s="262">
        <f>PMO!E459</f>
        <v>50000</v>
      </c>
    </row>
    <row r="102" spans="1:3" ht="15">
      <c r="A102" s="267" t="s">
        <v>390</v>
      </c>
      <c r="B102" s="260" t="s">
        <v>68</v>
      </c>
      <c r="C102" s="262">
        <f>PMO!E460</f>
        <v>50000</v>
      </c>
    </row>
    <row r="103" spans="1:3" ht="30">
      <c r="A103" s="279" t="s">
        <v>391</v>
      </c>
      <c r="B103" s="274" t="s">
        <v>322</v>
      </c>
      <c r="C103" s="262">
        <f>PMO!E462</f>
        <v>250000</v>
      </c>
    </row>
    <row r="104" spans="1:3" ht="15">
      <c r="A104" s="267" t="s">
        <v>392</v>
      </c>
      <c r="B104" s="260" t="s">
        <v>74</v>
      </c>
      <c r="C104" s="262">
        <f>PMO!E463</f>
        <v>250000</v>
      </c>
    </row>
    <row r="105" spans="1:3" ht="15">
      <c r="A105" s="267" t="s">
        <v>393</v>
      </c>
      <c r="B105" s="260" t="s">
        <v>76</v>
      </c>
      <c r="C105" s="262">
        <f>PMO!E464</f>
        <v>100000</v>
      </c>
    </row>
    <row r="106" spans="1:3" ht="15">
      <c r="A106" s="267" t="s">
        <v>394</v>
      </c>
      <c r="B106" s="260" t="s">
        <v>99</v>
      </c>
      <c r="C106" s="262">
        <f>PMO!E465</f>
        <v>790000</v>
      </c>
    </row>
    <row r="107" spans="1:3" ht="15">
      <c r="A107" s="267" t="s">
        <v>395</v>
      </c>
      <c r="B107" s="260" t="s">
        <v>101</v>
      </c>
      <c r="C107" s="262">
        <f>PMO!E466</f>
        <v>10000</v>
      </c>
    </row>
    <row r="108" spans="1:3" ht="15">
      <c r="A108" s="267" t="s">
        <v>396</v>
      </c>
      <c r="B108" s="260" t="s">
        <v>103</v>
      </c>
      <c r="C108" s="262">
        <f>PMO!E467</f>
        <v>100000</v>
      </c>
    </row>
    <row r="109" spans="1:3" ht="15">
      <c r="A109" s="267" t="s">
        <v>397</v>
      </c>
      <c r="B109" s="260" t="s">
        <v>78</v>
      </c>
      <c r="C109" s="262">
        <f>PMO!E468</f>
        <v>90000</v>
      </c>
    </row>
    <row r="110" spans="1:3" ht="15">
      <c r="A110" s="267" t="s">
        <v>398</v>
      </c>
      <c r="B110" s="260" t="s">
        <v>272</v>
      </c>
      <c r="C110" s="262">
        <f>PMO!E469</f>
        <v>4640000</v>
      </c>
    </row>
    <row r="111" spans="1:3" ht="15">
      <c r="A111" s="267" t="s">
        <v>399</v>
      </c>
      <c r="B111" s="260" t="s">
        <v>106</v>
      </c>
      <c r="C111" s="262">
        <f>PMO!E470</f>
        <v>150000</v>
      </c>
    </row>
    <row r="112" spans="1:3" ht="15">
      <c r="A112" s="267" t="s">
        <v>400</v>
      </c>
      <c r="B112" s="260" t="s">
        <v>130</v>
      </c>
      <c r="C112" s="262">
        <f>PMO!E471</f>
        <v>120000</v>
      </c>
    </row>
    <row r="113" spans="1:3" ht="15">
      <c r="A113" s="269" t="s">
        <v>141</v>
      </c>
      <c r="B113" s="260" t="s">
        <v>307</v>
      </c>
      <c r="C113" s="262">
        <f>PMO!E506</f>
        <v>13794000</v>
      </c>
    </row>
    <row r="114" spans="1:3" ht="15">
      <c r="A114" s="269" t="s">
        <v>144</v>
      </c>
      <c r="B114" s="270" t="s">
        <v>57</v>
      </c>
      <c r="C114" s="262">
        <f>PMO!E512</f>
        <v>1600000</v>
      </c>
    </row>
    <row r="115" spans="1:3" ht="15">
      <c r="A115" s="269" t="s">
        <v>401</v>
      </c>
      <c r="B115" s="270" t="s">
        <v>59</v>
      </c>
      <c r="C115" s="262">
        <f>PMO!E513</f>
        <v>10000</v>
      </c>
    </row>
    <row r="116" spans="1:3" ht="15">
      <c r="A116" s="269" t="s">
        <v>402</v>
      </c>
      <c r="B116" s="270" t="s">
        <v>49</v>
      </c>
      <c r="C116" s="262">
        <f>PMO!E514</f>
        <v>1280000</v>
      </c>
    </row>
    <row r="117" spans="1:3" ht="15">
      <c r="A117" s="269" t="s">
        <v>145</v>
      </c>
      <c r="B117" s="270" t="s">
        <v>63</v>
      </c>
      <c r="C117" s="262">
        <f>PMO!E519</f>
        <v>175000</v>
      </c>
    </row>
    <row r="118" spans="1:3" ht="15">
      <c r="A118" s="269" t="s">
        <v>403</v>
      </c>
      <c r="B118" s="270" t="s">
        <v>97</v>
      </c>
      <c r="C118" s="262">
        <f>PMO!E520</f>
        <v>275000</v>
      </c>
    </row>
    <row r="119" spans="1:3" ht="15">
      <c r="A119" s="269" t="s">
        <v>404</v>
      </c>
      <c r="B119" s="270" t="s">
        <v>138</v>
      </c>
      <c r="C119" s="262">
        <f>PMO!E521</f>
        <v>2173000</v>
      </c>
    </row>
    <row r="120" spans="1:3" ht="15">
      <c r="A120" s="269" t="s">
        <v>405</v>
      </c>
      <c r="B120" s="270" t="s">
        <v>66</v>
      </c>
      <c r="C120" s="262">
        <f>PMO!E522</f>
        <v>50000</v>
      </c>
    </row>
    <row r="121" spans="1:3" ht="15">
      <c r="A121" s="269" t="s">
        <v>406</v>
      </c>
      <c r="B121" s="270" t="s">
        <v>68</v>
      </c>
      <c r="C121" s="262">
        <f>PMO!E523</f>
        <v>80000</v>
      </c>
    </row>
    <row r="122" spans="1:3" ht="30">
      <c r="A122" s="277" t="s">
        <v>407</v>
      </c>
      <c r="B122" s="271" t="s">
        <v>322</v>
      </c>
      <c r="C122" s="262">
        <f>PMO!E525</f>
        <v>75000</v>
      </c>
    </row>
    <row r="123" spans="1:3" ht="15">
      <c r="A123" s="269" t="s">
        <v>408</v>
      </c>
      <c r="B123" s="270" t="s">
        <v>74</v>
      </c>
      <c r="C123" s="262">
        <f>PMO!E526</f>
        <v>100000</v>
      </c>
    </row>
    <row r="124" spans="1:3" ht="15">
      <c r="A124" s="269" t="s">
        <v>409</v>
      </c>
      <c r="B124" s="270" t="s">
        <v>76</v>
      </c>
      <c r="C124" s="262">
        <f>PMO!E527</f>
        <v>250000</v>
      </c>
    </row>
    <row r="125" spans="1:3" ht="15">
      <c r="A125" s="269" t="s">
        <v>410</v>
      </c>
      <c r="B125" s="270" t="s">
        <v>99</v>
      </c>
      <c r="C125" s="262">
        <f>PMO!E528</f>
        <v>450000</v>
      </c>
    </row>
    <row r="126" spans="1:3" ht="15">
      <c r="A126" s="269" t="s">
        <v>411</v>
      </c>
      <c r="B126" s="270" t="s">
        <v>101</v>
      </c>
      <c r="C126" s="262">
        <f>PMO!E529</f>
        <v>18000</v>
      </c>
    </row>
    <row r="127" spans="1:3" ht="15">
      <c r="A127" s="269" t="s">
        <v>412</v>
      </c>
      <c r="B127" s="270" t="s">
        <v>103</v>
      </c>
      <c r="C127" s="262">
        <f>PMO!E530</f>
        <v>45000</v>
      </c>
    </row>
    <row r="128" spans="1:3" ht="15">
      <c r="A128" s="269" t="s">
        <v>413</v>
      </c>
      <c r="B128" s="270" t="s">
        <v>78</v>
      </c>
      <c r="C128" s="262">
        <f>PMO!E531</f>
        <v>25000</v>
      </c>
    </row>
    <row r="129" spans="1:3" ht="15">
      <c r="A129" s="269" t="s">
        <v>414</v>
      </c>
      <c r="B129" s="270" t="s">
        <v>106</v>
      </c>
      <c r="C129" s="262">
        <f>PMO!E532</f>
        <v>100000</v>
      </c>
    </row>
    <row r="130" spans="1:3" ht="15">
      <c r="A130" s="259" t="s">
        <v>149</v>
      </c>
      <c r="B130" s="260" t="s">
        <v>307</v>
      </c>
      <c r="C130" s="262">
        <f>PMO!E571</f>
        <v>25458000</v>
      </c>
    </row>
    <row r="131" spans="1:3" ht="15">
      <c r="A131" s="269" t="s">
        <v>154</v>
      </c>
      <c r="B131" s="270" t="s">
        <v>57</v>
      </c>
      <c r="C131" s="262">
        <f>PMO!E578</f>
        <v>2000000</v>
      </c>
    </row>
    <row r="132" spans="1:3" ht="15">
      <c r="A132" s="269" t="s">
        <v>415</v>
      </c>
      <c r="B132" s="270" t="s">
        <v>59</v>
      </c>
      <c r="C132" s="262">
        <f>PMO!E579</f>
        <v>20000</v>
      </c>
    </row>
    <row r="133" spans="1:3" ht="15">
      <c r="A133" s="269" t="s">
        <v>416</v>
      </c>
      <c r="B133" s="270" t="s">
        <v>49</v>
      </c>
      <c r="C133" s="262">
        <f>PMO!E580</f>
        <v>1000000</v>
      </c>
    </row>
    <row r="134" spans="1:3" ht="15">
      <c r="A134" s="269" t="s">
        <v>155</v>
      </c>
      <c r="B134" s="270" t="s">
        <v>63</v>
      </c>
      <c r="C134" s="262">
        <f>PMO!E585</f>
        <v>15000</v>
      </c>
    </row>
    <row r="135" spans="1:3" ht="15">
      <c r="A135" s="269" t="s">
        <v>417</v>
      </c>
      <c r="B135" s="270" t="s">
        <v>97</v>
      </c>
      <c r="C135" s="262">
        <f>PMO!E586</f>
        <v>3000000</v>
      </c>
    </row>
    <row r="136" spans="1:3" ht="15">
      <c r="A136" s="269" t="s">
        <v>418</v>
      </c>
      <c r="B136" s="270" t="s">
        <v>138</v>
      </c>
      <c r="C136" s="262">
        <f>PMO!E587</f>
        <v>3300000</v>
      </c>
    </row>
    <row r="137" spans="1:3" ht="15">
      <c r="A137" s="269" t="s">
        <v>419</v>
      </c>
      <c r="B137" s="270" t="s">
        <v>68</v>
      </c>
      <c r="C137" s="262">
        <f>PMO!E588</f>
        <v>100000</v>
      </c>
    </row>
    <row r="138" spans="1:3" ht="30">
      <c r="A138" s="277" t="s">
        <v>420</v>
      </c>
      <c r="B138" s="271" t="s">
        <v>322</v>
      </c>
      <c r="C138" s="262">
        <f>PMO!E590</f>
        <v>600000</v>
      </c>
    </row>
    <row r="139" spans="1:3" ht="15">
      <c r="A139" s="269" t="s">
        <v>421</v>
      </c>
      <c r="B139" s="270" t="s">
        <v>74</v>
      </c>
      <c r="C139" s="262">
        <f>PMO!E591</f>
        <v>50000</v>
      </c>
    </row>
    <row r="140" spans="1:3" ht="15">
      <c r="A140" s="269" t="s">
        <v>422</v>
      </c>
      <c r="B140" s="270" t="s">
        <v>76</v>
      </c>
      <c r="C140" s="262">
        <f>PMO!E592</f>
        <v>1250000</v>
      </c>
    </row>
    <row r="141" spans="1:3" ht="15">
      <c r="A141" s="269" t="s">
        <v>423</v>
      </c>
      <c r="B141" s="270" t="s">
        <v>99</v>
      </c>
      <c r="C141" s="262">
        <f>PMO!E593</f>
        <v>272000</v>
      </c>
    </row>
    <row r="142" spans="1:3" ht="15">
      <c r="A142" s="269" t="s">
        <v>424</v>
      </c>
      <c r="B142" s="270" t="s">
        <v>101</v>
      </c>
      <c r="C142" s="262">
        <f>PMO!E594</f>
        <v>100000</v>
      </c>
    </row>
    <row r="143" spans="1:3" ht="15">
      <c r="A143" s="269" t="s">
        <v>425</v>
      </c>
      <c r="B143" s="270" t="s">
        <v>78</v>
      </c>
      <c r="C143" s="262">
        <f>PMO!E595</f>
        <v>60000</v>
      </c>
    </row>
    <row r="144" spans="1:3" ht="15">
      <c r="A144" s="259" t="s">
        <v>426</v>
      </c>
      <c r="B144" s="270" t="s">
        <v>274</v>
      </c>
      <c r="C144" s="262">
        <f>PMO!E596</f>
        <v>115000</v>
      </c>
    </row>
    <row r="145" spans="1:3" ht="15">
      <c r="A145" s="269" t="s">
        <v>428</v>
      </c>
      <c r="B145" s="270" t="s">
        <v>106</v>
      </c>
      <c r="C145" s="262">
        <f>PMO!E597</f>
        <v>390000</v>
      </c>
    </row>
    <row r="146" spans="1:3" ht="15">
      <c r="A146" s="269" t="s">
        <v>427</v>
      </c>
      <c r="B146" s="270" t="s">
        <v>146</v>
      </c>
      <c r="C146" s="262">
        <f>PMO!E598</f>
        <v>3800000</v>
      </c>
    </row>
    <row r="147" spans="1:3" ht="15">
      <c r="A147" s="269" t="s">
        <v>271</v>
      </c>
      <c r="B147" s="272" t="s">
        <v>147</v>
      </c>
      <c r="C147" s="262">
        <f>PMO!E603</f>
        <v>900000</v>
      </c>
    </row>
    <row r="148" spans="2:3" ht="19.5" customHeight="1" thickBot="1">
      <c r="B148" s="86"/>
      <c r="C148" s="275">
        <f>SUM(C2:C147)</f>
        <v>349887000</v>
      </c>
    </row>
    <row r="149" spans="2:3" ht="15.75" thickTop="1">
      <c r="B149" s="86"/>
      <c r="C149" s="263"/>
    </row>
    <row r="150" spans="2:3" ht="24.75" customHeight="1">
      <c r="B150" s="86"/>
      <c r="C150" s="276">
        <f>PMO!E31</f>
        <v>349887000</v>
      </c>
    </row>
    <row r="151" spans="2:3" ht="15">
      <c r="B151" s="86"/>
      <c r="C151" s="263"/>
    </row>
    <row r="152" spans="2:3" ht="15">
      <c r="B152" s="86"/>
      <c r="C152" s="263"/>
    </row>
    <row r="153" spans="2:3" ht="15">
      <c r="B153" s="86"/>
      <c r="C153" s="263"/>
    </row>
    <row r="154" spans="2:3" ht="15">
      <c r="B154" s="86"/>
      <c r="C154" s="263"/>
    </row>
    <row r="155" spans="2:3" ht="15">
      <c r="B155" s="86"/>
      <c r="C155" s="263"/>
    </row>
    <row r="156" spans="2:3" ht="15">
      <c r="B156" s="86"/>
      <c r="C156" s="263"/>
    </row>
    <row r="157" spans="2:3" ht="15">
      <c r="B157" s="86"/>
      <c r="C157" s="263"/>
    </row>
    <row r="158" spans="2:3" ht="15">
      <c r="B158" s="86"/>
      <c r="C158" s="263"/>
    </row>
    <row r="159" spans="2:3" ht="15">
      <c r="B159" s="86"/>
      <c r="C159" s="263"/>
    </row>
    <row r="160" spans="2:3" ht="15">
      <c r="B160" s="86"/>
      <c r="C160" s="263"/>
    </row>
    <row r="161" spans="2:3" ht="15">
      <c r="B161" s="86"/>
      <c r="C161" s="263"/>
    </row>
    <row r="162" spans="2:3" ht="15">
      <c r="B162" s="86"/>
      <c r="C162" s="263"/>
    </row>
    <row r="163" spans="2:3" ht="15">
      <c r="B163" s="86"/>
      <c r="C163" s="263"/>
    </row>
    <row r="164" spans="2:3" ht="15">
      <c r="B164" s="86"/>
      <c r="C164" s="263"/>
    </row>
    <row r="165" spans="2:3" ht="15">
      <c r="B165" s="86"/>
      <c r="C165" s="263"/>
    </row>
    <row r="166" spans="2:3" ht="15">
      <c r="B166" s="86"/>
      <c r="C166" s="263"/>
    </row>
    <row r="167" spans="2:3" ht="15">
      <c r="B167" s="86"/>
      <c r="C167" s="263"/>
    </row>
    <row r="168" spans="2:3" ht="15">
      <c r="B168" s="86"/>
      <c r="C168" s="263"/>
    </row>
    <row r="169" spans="2:3" ht="15">
      <c r="B169" s="86"/>
      <c r="C169" s="263"/>
    </row>
    <row r="170" spans="2:3" ht="15">
      <c r="B170" s="86"/>
      <c r="C170" s="263"/>
    </row>
    <row r="171" spans="2:3" ht="15">
      <c r="B171" s="86"/>
      <c r="C171" s="263"/>
    </row>
    <row r="172" spans="2:3" ht="15">
      <c r="B172" s="86"/>
      <c r="C172" s="263"/>
    </row>
    <row r="173" spans="2:3" ht="15">
      <c r="B173" s="86"/>
      <c r="C173" s="263"/>
    </row>
    <row r="174" spans="2:3" ht="15">
      <c r="B174" s="86"/>
      <c r="C174" s="263"/>
    </row>
    <row r="175" spans="2:3" ht="15">
      <c r="B175" s="86"/>
      <c r="C175" s="263"/>
    </row>
    <row r="176" spans="2:3" ht="15">
      <c r="B176" s="86"/>
      <c r="C176" s="263"/>
    </row>
    <row r="177" spans="2:3" ht="15">
      <c r="B177" s="86"/>
      <c r="C177" s="263"/>
    </row>
    <row r="178" spans="2:3" ht="15">
      <c r="B178" s="86"/>
      <c r="C178" s="263"/>
    </row>
    <row r="179" spans="2:3" ht="15">
      <c r="B179" s="86"/>
      <c r="C179" s="263"/>
    </row>
    <row r="180" spans="2:3" ht="15">
      <c r="B180" s="86"/>
      <c r="C180" s="263"/>
    </row>
    <row r="181" spans="2:3" ht="15">
      <c r="B181" s="86"/>
      <c r="C181" s="263"/>
    </row>
    <row r="182" spans="2:3" ht="15">
      <c r="B182" s="86"/>
      <c r="C182" s="263"/>
    </row>
    <row r="183" spans="2:3" ht="15">
      <c r="B183" s="86"/>
      <c r="C183" s="263"/>
    </row>
    <row r="184" spans="2:3" ht="15">
      <c r="B184" s="86"/>
      <c r="C184" s="263"/>
    </row>
    <row r="185" spans="2:3" ht="15">
      <c r="B185" s="86"/>
      <c r="C185" s="263"/>
    </row>
    <row r="186" spans="2:3" ht="15">
      <c r="B186" s="86"/>
      <c r="C186" s="263"/>
    </row>
    <row r="187" spans="2:3" ht="15">
      <c r="B187" s="86"/>
      <c r="C187" s="263"/>
    </row>
    <row r="188" spans="2:3" ht="15">
      <c r="B188" s="86"/>
      <c r="C188" s="263"/>
    </row>
    <row r="189" spans="2:3" ht="15">
      <c r="B189" s="86"/>
      <c r="C189" s="263"/>
    </row>
    <row r="190" spans="2:3" ht="15">
      <c r="B190" s="86"/>
      <c r="C190" s="263"/>
    </row>
    <row r="191" spans="2:3" ht="15">
      <c r="B191" s="86"/>
      <c r="C191" s="263"/>
    </row>
    <row r="192" spans="2:3" ht="15">
      <c r="B192" s="86"/>
      <c r="C192" s="263"/>
    </row>
    <row r="193" spans="2:3" ht="15">
      <c r="B193" s="86"/>
      <c r="C193" s="263"/>
    </row>
    <row r="194" spans="2:3" ht="15">
      <c r="B194" s="86"/>
      <c r="C194" s="263"/>
    </row>
    <row r="195" spans="2:3" ht="15">
      <c r="B195" s="86"/>
      <c r="C195" s="263"/>
    </row>
    <row r="196" spans="2:3" ht="15">
      <c r="B196" s="86"/>
      <c r="C196" s="263"/>
    </row>
    <row r="197" spans="2:3" ht="15">
      <c r="B197" s="86"/>
      <c r="C197" s="263"/>
    </row>
    <row r="198" spans="2:3" ht="15">
      <c r="B198" s="86"/>
      <c r="C198" s="263"/>
    </row>
    <row r="199" spans="2:3" ht="15">
      <c r="B199" s="86"/>
      <c r="C199" s="263"/>
    </row>
    <row r="200" spans="2:3" ht="15">
      <c r="B200" s="86"/>
      <c r="C200" s="263"/>
    </row>
    <row r="201" spans="2:3" ht="15">
      <c r="B201" s="86"/>
      <c r="C201" s="263"/>
    </row>
    <row r="202" spans="2:3" ht="15">
      <c r="B202" s="86"/>
      <c r="C202" s="263"/>
    </row>
    <row r="203" spans="2:3" ht="15">
      <c r="B203" s="86"/>
      <c r="C203" s="263"/>
    </row>
    <row r="204" spans="2:3" ht="15">
      <c r="B204" s="86"/>
      <c r="C204" s="263"/>
    </row>
    <row r="205" spans="2:3" ht="15">
      <c r="B205" s="86"/>
      <c r="C205" s="263"/>
    </row>
    <row r="206" spans="2:3" ht="15">
      <c r="B206" s="86"/>
      <c r="C206" s="263"/>
    </row>
    <row r="207" spans="2:3" ht="15">
      <c r="B207" s="86"/>
      <c r="C207" s="263"/>
    </row>
    <row r="208" spans="2:3" ht="15">
      <c r="B208" s="86"/>
      <c r="C208" s="263"/>
    </row>
    <row r="209" spans="2:3" ht="15">
      <c r="B209" s="86"/>
      <c r="C209" s="263"/>
    </row>
    <row r="210" spans="2:3" ht="15">
      <c r="B210" s="86"/>
      <c r="C210" s="263"/>
    </row>
    <row r="211" spans="2:3" ht="15">
      <c r="B211" s="86"/>
      <c r="C211" s="263"/>
    </row>
    <row r="212" spans="2:3" ht="15">
      <c r="B212" s="86"/>
      <c r="C212" s="263"/>
    </row>
    <row r="213" spans="2:3" ht="15">
      <c r="B213" s="86"/>
      <c r="C213" s="263"/>
    </row>
    <row r="214" spans="2:3" ht="15">
      <c r="B214" s="86"/>
      <c r="C214" s="263"/>
    </row>
    <row r="215" spans="2:3" ht="15">
      <c r="B215" s="86"/>
      <c r="C215" s="263"/>
    </row>
    <row r="216" spans="2:3" ht="15">
      <c r="B216" s="86"/>
      <c r="C216" s="263"/>
    </row>
    <row r="217" spans="2:3" ht="15">
      <c r="B217" s="86"/>
      <c r="C217" s="263"/>
    </row>
    <row r="218" spans="2:3" ht="15">
      <c r="B218" s="86"/>
      <c r="C218" s="263"/>
    </row>
    <row r="219" spans="2:3" ht="15">
      <c r="B219" s="86"/>
      <c r="C219" s="263"/>
    </row>
    <row r="220" spans="2:3" ht="15">
      <c r="B220" s="86"/>
      <c r="C220" s="263"/>
    </row>
    <row r="221" spans="2:3" ht="15">
      <c r="B221" s="86"/>
      <c r="C221" s="263"/>
    </row>
    <row r="222" spans="2:3" ht="15">
      <c r="B222" s="86"/>
      <c r="C222" s="263"/>
    </row>
    <row r="223" spans="2:3" ht="15">
      <c r="B223" s="86"/>
      <c r="C223" s="263"/>
    </row>
    <row r="224" spans="2:3" ht="15">
      <c r="B224" s="86"/>
      <c r="C224" s="263"/>
    </row>
    <row r="225" spans="2:3" ht="15">
      <c r="B225" s="86"/>
      <c r="C225" s="263"/>
    </row>
    <row r="226" spans="2:3" ht="15">
      <c r="B226" s="86"/>
      <c r="C226" s="263"/>
    </row>
    <row r="227" spans="2:3" ht="15">
      <c r="B227" s="86"/>
      <c r="C227" s="263"/>
    </row>
    <row r="228" spans="2:3" ht="15">
      <c r="B228" s="86"/>
      <c r="C228" s="263"/>
    </row>
    <row r="229" spans="2:3" ht="15">
      <c r="B229" s="86"/>
      <c r="C229" s="263"/>
    </row>
    <row r="230" spans="2:3" ht="15">
      <c r="B230" s="86"/>
      <c r="C230" s="263"/>
    </row>
    <row r="231" spans="2:3" ht="15">
      <c r="B231" s="86"/>
      <c r="C231" s="263"/>
    </row>
    <row r="232" spans="2:3" ht="15">
      <c r="B232" s="86"/>
      <c r="C232" s="263"/>
    </row>
    <row r="233" spans="2:3" ht="15">
      <c r="B233" s="86"/>
      <c r="C233" s="263"/>
    </row>
    <row r="234" spans="2:3" ht="15">
      <c r="B234" s="86"/>
      <c r="C234" s="263"/>
    </row>
    <row r="235" spans="2:3" ht="15">
      <c r="B235" s="86"/>
      <c r="C235" s="263"/>
    </row>
    <row r="236" spans="2:3" ht="15">
      <c r="B236" s="86"/>
      <c r="C236" s="263"/>
    </row>
    <row r="237" spans="2:3" ht="15">
      <c r="B237" s="86"/>
      <c r="C237" s="263"/>
    </row>
    <row r="238" spans="2:3" ht="15">
      <c r="B238" s="86"/>
      <c r="C238" s="263"/>
    </row>
    <row r="239" spans="2:3" ht="15">
      <c r="B239" s="86"/>
      <c r="C239" s="263"/>
    </row>
    <row r="240" spans="2:3" ht="15">
      <c r="B240" s="86"/>
      <c r="C240" s="263"/>
    </row>
    <row r="241" spans="2:3" ht="15">
      <c r="B241" s="86"/>
      <c r="C241" s="263"/>
    </row>
    <row r="242" spans="2:3" ht="15">
      <c r="B242" s="86"/>
      <c r="C242" s="263"/>
    </row>
    <row r="243" spans="2:3" ht="15">
      <c r="B243" s="86"/>
      <c r="C243" s="263"/>
    </row>
    <row r="244" spans="2:3" ht="15">
      <c r="B244" s="86"/>
      <c r="C244" s="263"/>
    </row>
    <row r="245" spans="2:3" ht="15">
      <c r="B245" s="86"/>
      <c r="C245" s="263"/>
    </row>
    <row r="246" spans="2:3" ht="15">
      <c r="B246" s="86"/>
      <c r="C246" s="263"/>
    </row>
    <row r="247" spans="2:3" ht="15">
      <c r="B247" s="86"/>
      <c r="C247" s="263"/>
    </row>
    <row r="248" spans="2:3" ht="15">
      <c r="B248" s="86"/>
      <c r="C248" s="263"/>
    </row>
    <row r="249" spans="2:3" ht="15">
      <c r="B249" s="86"/>
      <c r="C249" s="263"/>
    </row>
    <row r="250" spans="2:3" ht="15">
      <c r="B250" s="86"/>
      <c r="C250" s="263"/>
    </row>
    <row r="251" spans="2:3" ht="15">
      <c r="B251" s="86"/>
      <c r="C251" s="263"/>
    </row>
    <row r="252" spans="2:3" ht="15">
      <c r="B252" s="86"/>
      <c r="C252" s="263"/>
    </row>
    <row r="253" spans="2:3" ht="15">
      <c r="B253" s="86"/>
      <c r="C253" s="263"/>
    </row>
    <row r="254" spans="2:3" ht="15">
      <c r="B254" s="86"/>
      <c r="C254" s="263"/>
    </row>
    <row r="255" spans="2:3" ht="15">
      <c r="B255" s="86"/>
      <c r="C255" s="263"/>
    </row>
    <row r="256" spans="2:3" ht="15">
      <c r="B256" s="86"/>
      <c r="C256" s="263"/>
    </row>
    <row r="257" spans="2:3" ht="15">
      <c r="B257" s="86"/>
      <c r="C257" s="263"/>
    </row>
    <row r="258" spans="2:3" ht="15">
      <c r="B258" s="86"/>
      <c r="C258" s="263"/>
    </row>
    <row r="259" spans="2:3" ht="15">
      <c r="B259" s="86"/>
      <c r="C259" s="263"/>
    </row>
    <row r="260" spans="2:3" ht="15">
      <c r="B260" s="86"/>
      <c r="C260" s="263"/>
    </row>
    <row r="261" spans="2:3" ht="15">
      <c r="B261" s="86"/>
      <c r="C261" s="263"/>
    </row>
    <row r="262" spans="2:3" ht="15">
      <c r="B262" s="86"/>
      <c r="C262" s="263"/>
    </row>
    <row r="263" spans="2:3" ht="15">
      <c r="B263" s="86"/>
      <c r="C263" s="263"/>
    </row>
    <row r="264" spans="2:3" ht="15">
      <c r="B264" s="86"/>
      <c r="C264" s="263"/>
    </row>
    <row r="265" spans="2:3" ht="15">
      <c r="B265" s="86"/>
      <c r="C265" s="263"/>
    </row>
    <row r="266" spans="2:3" ht="15">
      <c r="B266" s="86"/>
      <c r="C266" s="263"/>
    </row>
    <row r="267" spans="2:3" ht="15">
      <c r="B267" s="86"/>
      <c r="C267" s="263"/>
    </row>
    <row r="268" spans="2:3" ht="15">
      <c r="B268" s="86"/>
      <c r="C268" s="263"/>
    </row>
    <row r="269" spans="2:3" ht="15">
      <c r="B269" s="86"/>
      <c r="C269" s="263"/>
    </row>
    <row r="270" spans="2:3" ht="15">
      <c r="B270" s="86"/>
      <c r="C270" s="263"/>
    </row>
    <row r="271" spans="2:3" ht="15">
      <c r="B271" s="86"/>
      <c r="C271" s="263"/>
    </row>
    <row r="272" spans="2:3" ht="15">
      <c r="B272" s="86"/>
      <c r="C272" s="263"/>
    </row>
    <row r="273" spans="2:3" ht="15">
      <c r="B273" s="86"/>
      <c r="C273" s="263"/>
    </row>
    <row r="274" spans="2:3" ht="15">
      <c r="B274" s="86"/>
      <c r="C274" s="263"/>
    </row>
    <row r="275" spans="2:3" ht="15">
      <c r="B275" s="86"/>
      <c r="C275" s="263"/>
    </row>
    <row r="276" spans="2:3" ht="15">
      <c r="B276" s="86"/>
      <c r="C276" s="263"/>
    </row>
    <row r="277" spans="2:3" ht="15">
      <c r="B277" s="86"/>
      <c r="C277" s="263"/>
    </row>
    <row r="278" spans="2:3" ht="15">
      <c r="B278" s="86"/>
      <c r="C278" s="263"/>
    </row>
    <row r="279" spans="2:3" ht="15">
      <c r="B279" s="86"/>
      <c r="C279" s="263"/>
    </row>
    <row r="280" spans="2:3" ht="15">
      <c r="B280" s="86"/>
      <c r="C280" s="263"/>
    </row>
    <row r="281" spans="2:3" ht="15">
      <c r="B281" s="86"/>
      <c r="C281" s="263"/>
    </row>
    <row r="282" spans="2:3" ht="15">
      <c r="B282" s="86"/>
      <c r="C282" s="263"/>
    </row>
    <row r="283" spans="2:3" ht="15">
      <c r="B283" s="86"/>
      <c r="C283" s="263"/>
    </row>
    <row r="284" spans="2:3" ht="15">
      <c r="B284" s="86"/>
      <c r="C284" s="263"/>
    </row>
    <row r="285" spans="2:3" ht="15">
      <c r="B285" s="86"/>
      <c r="C285" s="263"/>
    </row>
    <row r="286" spans="2:3" ht="15">
      <c r="B286" s="86"/>
      <c r="C286" s="263"/>
    </row>
    <row r="287" spans="2:3" ht="15">
      <c r="B287" s="86"/>
      <c r="C287" s="263"/>
    </row>
    <row r="288" spans="2:3" ht="15">
      <c r="B288" s="86"/>
      <c r="C288" s="263"/>
    </row>
    <row r="289" spans="2:3" ht="15">
      <c r="B289" s="86"/>
      <c r="C289" s="263"/>
    </row>
    <row r="290" spans="2:3" ht="15">
      <c r="B290" s="86"/>
      <c r="C290" s="263"/>
    </row>
    <row r="291" spans="2:3" ht="15">
      <c r="B291" s="86"/>
      <c r="C291" s="263"/>
    </row>
    <row r="292" spans="2:3" ht="15">
      <c r="B292" s="86"/>
      <c r="C292" s="263"/>
    </row>
    <row r="293" spans="2:3" ht="15">
      <c r="B293" s="86"/>
      <c r="C293" s="263"/>
    </row>
    <row r="294" spans="2:3" ht="15">
      <c r="B294" s="86"/>
      <c r="C294" s="263"/>
    </row>
    <row r="295" spans="2:3" ht="15">
      <c r="B295" s="86"/>
      <c r="C295" s="263"/>
    </row>
    <row r="296" spans="2:3" ht="15">
      <c r="B296" s="86"/>
      <c r="C296" s="263"/>
    </row>
    <row r="297" spans="2:3" ht="15">
      <c r="B297" s="86"/>
      <c r="C297" s="263"/>
    </row>
    <row r="298" spans="2:3" ht="15">
      <c r="B298" s="86"/>
      <c r="C298" s="263"/>
    </row>
    <row r="299" spans="2:3" ht="15">
      <c r="B299" s="86"/>
      <c r="C299" s="263"/>
    </row>
    <row r="300" spans="2:3" ht="15">
      <c r="B300" s="86"/>
      <c r="C300" s="263"/>
    </row>
    <row r="301" spans="2:3" ht="15">
      <c r="B301" s="86"/>
      <c r="C301" s="263"/>
    </row>
    <row r="302" spans="2:3" ht="15">
      <c r="B302" s="86"/>
      <c r="C302" s="263"/>
    </row>
    <row r="303" spans="2:3" ht="15">
      <c r="B303" s="86"/>
      <c r="C303" s="263"/>
    </row>
    <row r="304" spans="2:3" ht="15">
      <c r="B304" s="86"/>
      <c r="C304" s="263"/>
    </row>
    <row r="305" spans="2:3" ht="15">
      <c r="B305" s="86"/>
      <c r="C305" s="263"/>
    </row>
    <row r="306" spans="2:3" ht="15">
      <c r="B306" s="86"/>
      <c r="C306" s="263"/>
    </row>
    <row r="307" spans="2:3" ht="15">
      <c r="B307" s="86"/>
      <c r="C307" s="263"/>
    </row>
    <row r="308" spans="2:3" ht="15">
      <c r="B308" s="86"/>
      <c r="C308" s="263"/>
    </row>
    <row r="309" spans="2:3" ht="15">
      <c r="B309" s="86"/>
      <c r="C309" s="263"/>
    </row>
    <row r="310" spans="2:3" ht="15">
      <c r="B310" s="86"/>
      <c r="C310" s="263"/>
    </row>
    <row r="311" spans="2:3" ht="15">
      <c r="B311" s="86"/>
      <c r="C311" s="263"/>
    </row>
    <row r="312" spans="2:3" ht="15">
      <c r="B312" s="86"/>
      <c r="C312" s="263"/>
    </row>
    <row r="313" spans="2:3" ht="15">
      <c r="B313" s="86"/>
      <c r="C313" s="263"/>
    </row>
    <row r="314" spans="2:3" ht="15">
      <c r="B314" s="86"/>
      <c r="C314" s="263"/>
    </row>
    <row r="315" spans="2:3" ht="15">
      <c r="B315" s="86"/>
      <c r="C315" s="263"/>
    </row>
    <row r="316" spans="2:3" ht="15">
      <c r="B316" s="86"/>
      <c r="C316" s="263"/>
    </row>
    <row r="317" spans="2:3" ht="15">
      <c r="B317" s="86"/>
      <c r="C317" s="263"/>
    </row>
    <row r="318" spans="2:3" ht="15">
      <c r="B318" s="86"/>
      <c r="C318" s="263"/>
    </row>
    <row r="319" spans="2:3" ht="15">
      <c r="B319" s="86"/>
      <c r="C319" s="263"/>
    </row>
    <row r="320" spans="2:3" ht="15">
      <c r="B320" s="86"/>
      <c r="C320" s="263"/>
    </row>
    <row r="321" spans="2:3" ht="15">
      <c r="B321" s="86"/>
      <c r="C321" s="263"/>
    </row>
    <row r="322" spans="2:3" ht="15">
      <c r="B322" s="86"/>
      <c r="C322" s="263"/>
    </row>
    <row r="323" spans="2:3" ht="15">
      <c r="B323" s="86"/>
      <c r="C323" s="263"/>
    </row>
    <row r="324" spans="2:3" ht="15">
      <c r="B324" s="86"/>
      <c r="C324" s="263"/>
    </row>
    <row r="325" spans="2:3" ht="15">
      <c r="B325" s="86"/>
      <c r="C325" s="263"/>
    </row>
    <row r="326" spans="2:3" ht="15">
      <c r="B326" s="86"/>
      <c r="C326" s="263"/>
    </row>
    <row r="327" spans="2:3" ht="15">
      <c r="B327" s="86"/>
      <c r="C327" s="263"/>
    </row>
    <row r="328" spans="2:3" ht="15">
      <c r="B328" s="86"/>
      <c r="C328" s="263"/>
    </row>
    <row r="329" spans="2:3" ht="15">
      <c r="B329" s="86"/>
      <c r="C329" s="263"/>
    </row>
    <row r="330" spans="2:3" ht="15">
      <c r="B330" s="86"/>
      <c r="C330" s="263"/>
    </row>
    <row r="331" spans="2:3" ht="15">
      <c r="B331" s="86"/>
      <c r="C331" s="263"/>
    </row>
    <row r="332" spans="2:3" ht="15">
      <c r="B332" s="86"/>
      <c r="C332" s="263"/>
    </row>
    <row r="333" spans="2:3" ht="15">
      <c r="B333" s="86"/>
      <c r="C333" s="263"/>
    </row>
    <row r="334" spans="2:3" ht="15">
      <c r="B334" s="86"/>
      <c r="C334" s="263"/>
    </row>
    <row r="335" spans="2:3" ht="15">
      <c r="B335" s="86"/>
      <c r="C335" s="263"/>
    </row>
    <row r="336" spans="2:3" ht="15">
      <c r="B336" s="86"/>
      <c r="C336" s="263"/>
    </row>
    <row r="337" spans="2:3" ht="15">
      <c r="B337" s="86"/>
      <c r="C337" s="263"/>
    </row>
    <row r="338" spans="2:3" ht="15">
      <c r="B338" s="86"/>
      <c r="C338" s="263"/>
    </row>
    <row r="339" spans="2:3" ht="15">
      <c r="B339" s="86"/>
      <c r="C339" s="263"/>
    </row>
    <row r="340" spans="2:3" ht="15">
      <c r="B340" s="86"/>
      <c r="C340" s="263"/>
    </row>
    <row r="341" spans="2:3" ht="15">
      <c r="B341" s="86"/>
      <c r="C341" s="263"/>
    </row>
    <row r="342" spans="2:3" ht="15">
      <c r="B342" s="86"/>
      <c r="C342" s="263"/>
    </row>
    <row r="343" spans="2:3" ht="15">
      <c r="B343" s="86"/>
      <c r="C343" s="263"/>
    </row>
    <row r="344" spans="2:3" ht="15">
      <c r="B344" s="86"/>
      <c r="C344" s="263"/>
    </row>
    <row r="345" spans="2:3" ht="15">
      <c r="B345" s="86"/>
      <c r="C345" s="263"/>
    </row>
    <row r="346" spans="2:3" ht="15">
      <c r="B346" s="86"/>
      <c r="C346" s="263"/>
    </row>
    <row r="347" spans="2:3" ht="15">
      <c r="B347" s="86"/>
      <c r="C347" s="263"/>
    </row>
    <row r="348" spans="2:3" ht="15">
      <c r="B348" s="86"/>
      <c r="C348" s="263"/>
    </row>
    <row r="349" spans="2:3" ht="15">
      <c r="B349" s="86"/>
      <c r="C349" s="263"/>
    </row>
    <row r="350" spans="2:3" ht="15">
      <c r="B350" s="86"/>
      <c r="C350" s="263"/>
    </row>
    <row r="351" spans="2:3" ht="15">
      <c r="B351" s="86"/>
      <c r="C351" s="263"/>
    </row>
    <row r="352" spans="2:3" ht="15">
      <c r="B352" s="86"/>
      <c r="C352" s="263"/>
    </row>
    <row r="353" spans="2:3" ht="15">
      <c r="B353" s="86"/>
      <c r="C353" s="263"/>
    </row>
    <row r="354" spans="2:3" ht="15">
      <c r="B354" s="86"/>
      <c r="C354" s="263"/>
    </row>
    <row r="355" spans="2:3" ht="15">
      <c r="B355" s="86"/>
      <c r="C355" s="263"/>
    </row>
    <row r="356" spans="2:3" ht="15">
      <c r="B356" s="86"/>
      <c r="C356" s="263"/>
    </row>
    <row r="357" spans="2:3" ht="15">
      <c r="B357" s="86"/>
      <c r="C357" s="263"/>
    </row>
    <row r="358" spans="2:3" ht="15">
      <c r="B358" s="86"/>
      <c r="C358" s="263"/>
    </row>
    <row r="359" spans="2:3" ht="15">
      <c r="B359" s="86"/>
      <c r="C359" s="263"/>
    </row>
    <row r="360" spans="2:3" ht="15">
      <c r="B360" s="86"/>
      <c r="C360" s="263"/>
    </row>
    <row r="361" spans="2:3" ht="15">
      <c r="B361" s="86"/>
      <c r="C361" s="263"/>
    </row>
    <row r="362" spans="2:3" ht="15">
      <c r="B362" s="86"/>
      <c r="C362" s="263"/>
    </row>
    <row r="363" spans="2:3" ht="15">
      <c r="B363" s="86"/>
      <c r="C363" s="263"/>
    </row>
    <row r="364" spans="2:3" ht="15">
      <c r="B364" s="86"/>
      <c r="C364" s="263"/>
    </row>
    <row r="365" spans="2:3" ht="15">
      <c r="B365" s="86"/>
      <c r="C365" s="263"/>
    </row>
    <row r="366" spans="2:3" ht="15">
      <c r="B366" s="86"/>
      <c r="C366" s="263"/>
    </row>
    <row r="367" spans="2:3" ht="15">
      <c r="B367" s="86"/>
      <c r="C367" s="263"/>
    </row>
    <row r="368" spans="2:3" ht="15">
      <c r="B368" s="86"/>
      <c r="C368" s="263"/>
    </row>
    <row r="369" spans="2:3" ht="15">
      <c r="B369" s="86"/>
      <c r="C369" s="263"/>
    </row>
    <row r="370" spans="2:3" ht="15">
      <c r="B370" s="86"/>
      <c r="C370" s="263"/>
    </row>
    <row r="371" spans="2:3" ht="15">
      <c r="B371" s="86"/>
      <c r="C371" s="263"/>
    </row>
    <row r="372" spans="2:3" ht="15">
      <c r="B372" s="86"/>
      <c r="C372" s="263"/>
    </row>
    <row r="373" spans="2:3" ht="15">
      <c r="B373" s="86"/>
      <c r="C373" s="263"/>
    </row>
    <row r="374" spans="2:3" ht="15">
      <c r="B374" s="86"/>
      <c r="C374" s="263"/>
    </row>
    <row r="375" spans="2:3" ht="15">
      <c r="B375" s="86"/>
      <c r="C375" s="263"/>
    </row>
    <row r="376" spans="2:3" ht="15">
      <c r="B376" s="86"/>
      <c r="C376" s="263"/>
    </row>
    <row r="377" spans="2:3" ht="15">
      <c r="B377" s="86"/>
      <c r="C377" s="263"/>
    </row>
    <row r="378" spans="2:3" ht="15">
      <c r="B378" s="86"/>
      <c r="C378" s="263"/>
    </row>
    <row r="379" spans="2:3" ht="15">
      <c r="B379" s="86"/>
      <c r="C379" s="263"/>
    </row>
    <row r="380" spans="2:3" ht="15">
      <c r="B380" s="86"/>
      <c r="C380" s="263"/>
    </row>
    <row r="381" spans="2:3" ht="15">
      <c r="B381" s="86"/>
      <c r="C381" s="263"/>
    </row>
    <row r="382" spans="2:3" ht="15">
      <c r="B382" s="86"/>
      <c r="C382" s="263"/>
    </row>
    <row r="383" spans="2:3" ht="15">
      <c r="B383" s="86"/>
      <c r="C383" s="263"/>
    </row>
    <row r="384" spans="2:3" ht="15">
      <c r="B384" s="86"/>
      <c r="C384" s="263"/>
    </row>
    <row r="385" spans="2:3" ht="15">
      <c r="B385" s="86"/>
      <c r="C385" s="263"/>
    </row>
    <row r="386" spans="2:3" ht="15">
      <c r="B386" s="86"/>
      <c r="C386" s="263"/>
    </row>
    <row r="387" spans="2:3" ht="15">
      <c r="B387" s="86"/>
      <c r="C387" s="263"/>
    </row>
    <row r="388" spans="2:3" ht="15">
      <c r="B388" s="86"/>
      <c r="C388" s="263"/>
    </row>
    <row r="389" spans="2:3" ht="15">
      <c r="B389" s="86"/>
      <c r="C389" s="263"/>
    </row>
    <row r="390" spans="2:3" ht="15">
      <c r="B390" s="86"/>
      <c r="C390" s="263"/>
    </row>
    <row r="391" spans="2:3" ht="15">
      <c r="B391" s="86"/>
      <c r="C391" s="263"/>
    </row>
    <row r="392" spans="2:3" ht="15">
      <c r="B392" s="86"/>
      <c r="C392" s="263"/>
    </row>
    <row r="393" spans="2:3" ht="15">
      <c r="B393" s="86"/>
      <c r="C393" s="263"/>
    </row>
    <row r="394" spans="2:3" ht="15">
      <c r="B394" s="86"/>
      <c r="C394" s="263"/>
    </row>
    <row r="395" spans="2:3" ht="15">
      <c r="B395" s="86"/>
      <c r="C395" s="263"/>
    </row>
    <row r="396" spans="2:3" ht="15">
      <c r="B396" s="86"/>
      <c r="C396" s="263"/>
    </row>
    <row r="397" spans="2:3" ht="15">
      <c r="B397" s="86"/>
      <c r="C397" s="263"/>
    </row>
    <row r="398" spans="2:3" ht="15">
      <c r="B398" s="86"/>
      <c r="C398" s="263"/>
    </row>
    <row r="399" spans="2:3" ht="15">
      <c r="B399" s="86"/>
      <c r="C399" s="263"/>
    </row>
    <row r="400" spans="2:3" ht="15">
      <c r="B400" s="86"/>
      <c r="C400" s="263"/>
    </row>
    <row r="401" spans="2:3" ht="15">
      <c r="B401" s="86"/>
      <c r="C401" s="263"/>
    </row>
    <row r="402" spans="2:3" ht="15">
      <c r="B402" s="86"/>
      <c r="C402" s="263"/>
    </row>
    <row r="403" spans="2:3" ht="15">
      <c r="B403" s="86"/>
      <c r="C403" s="263"/>
    </row>
    <row r="404" spans="2:3" ht="15">
      <c r="B404" s="86"/>
      <c r="C404" s="263"/>
    </row>
    <row r="405" spans="2:3" ht="15">
      <c r="B405" s="86"/>
      <c r="C405" s="263"/>
    </row>
    <row r="406" spans="2:3" ht="15">
      <c r="B406" s="86"/>
      <c r="C406" s="263"/>
    </row>
    <row r="407" spans="2:3" ht="15">
      <c r="B407" s="86"/>
      <c r="C407" s="263"/>
    </row>
    <row r="408" spans="2:3" ht="15">
      <c r="B408" s="86"/>
      <c r="C408" s="263"/>
    </row>
    <row r="409" spans="2:3" ht="15">
      <c r="B409" s="86"/>
      <c r="C409" s="263"/>
    </row>
    <row r="410" spans="2:3" ht="15">
      <c r="B410" s="86"/>
      <c r="C410" s="263"/>
    </row>
    <row r="411" spans="2:3" ht="15">
      <c r="B411" s="86"/>
      <c r="C411" s="263"/>
    </row>
    <row r="412" spans="2:3" ht="15">
      <c r="B412" s="86"/>
      <c r="C412" s="263"/>
    </row>
    <row r="413" spans="2:3" ht="15">
      <c r="B413" s="86"/>
      <c r="C413" s="263"/>
    </row>
    <row r="414" spans="2:3" ht="15">
      <c r="B414" s="86"/>
      <c r="C414" s="263"/>
    </row>
    <row r="415" spans="2:3" ht="15">
      <c r="B415" s="86"/>
      <c r="C415" s="263"/>
    </row>
    <row r="416" spans="2:3" ht="15">
      <c r="B416" s="86"/>
      <c r="C416" s="263"/>
    </row>
    <row r="417" spans="2:3" ht="15">
      <c r="B417" s="86"/>
      <c r="C417" s="263"/>
    </row>
    <row r="418" spans="2:3" ht="15">
      <c r="B418" s="86"/>
      <c r="C418" s="263"/>
    </row>
    <row r="419" spans="2:3" ht="15">
      <c r="B419" s="86"/>
      <c r="C419" s="263"/>
    </row>
    <row r="420" spans="2:3" ht="15">
      <c r="B420" s="86"/>
      <c r="C420" s="263"/>
    </row>
    <row r="421" spans="2:3" ht="15">
      <c r="B421" s="86"/>
      <c r="C421" s="263"/>
    </row>
    <row r="422" spans="2:3" ht="15">
      <c r="B422" s="86"/>
      <c r="C422" s="263"/>
    </row>
    <row r="423" spans="2:3" ht="15">
      <c r="B423" s="86"/>
      <c r="C423" s="263"/>
    </row>
    <row r="424" spans="2:3" ht="15">
      <c r="B424" s="86"/>
      <c r="C424" s="263"/>
    </row>
    <row r="425" spans="2:3" ht="15">
      <c r="B425" s="86"/>
      <c r="C425" s="263"/>
    </row>
    <row r="426" spans="2:3" ht="15">
      <c r="B426" s="86"/>
      <c r="C426" s="263"/>
    </row>
    <row r="427" ht="12.75">
      <c r="B427" s="86"/>
    </row>
    <row r="428" ht="12.75">
      <c r="B428" s="86"/>
    </row>
    <row r="429" ht="12.75">
      <c r="B429" s="86"/>
    </row>
    <row r="430" ht="12.75">
      <c r="B430" s="86"/>
    </row>
    <row r="431" ht="12.75">
      <c r="B431" s="86"/>
    </row>
    <row r="432" ht="12.75">
      <c r="B432" s="86"/>
    </row>
    <row r="433" ht="12.75">
      <c r="B433" s="86"/>
    </row>
    <row r="434" ht="12.75">
      <c r="B434" s="86"/>
    </row>
    <row r="435" ht="12.75">
      <c r="B435" s="86"/>
    </row>
    <row r="436" ht="12.75">
      <c r="B436" s="86"/>
    </row>
    <row r="437" ht="12.75">
      <c r="B437" s="86"/>
    </row>
    <row r="438" ht="12.75">
      <c r="B438" s="86"/>
    </row>
    <row r="439" ht="12.75">
      <c r="B439" s="86"/>
    </row>
    <row r="440" ht="12.75">
      <c r="B440" s="86"/>
    </row>
    <row r="441" ht="12.75">
      <c r="B441" s="86"/>
    </row>
    <row r="442" ht="12.75">
      <c r="B442" s="86"/>
    </row>
    <row r="443" ht="12.75">
      <c r="B443" s="86"/>
    </row>
    <row r="444" ht="12.75">
      <c r="B444" s="86"/>
    </row>
    <row r="445" ht="12.75">
      <c r="B445" s="86"/>
    </row>
    <row r="446" ht="12.75">
      <c r="B446" s="86"/>
    </row>
    <row r="447" ht="12.75">
      <c r="B447" s="86"/>
    </row>
    <row r="448" ht="12.75">
      <c r="B448" s="86"/>
    </row>
    <row r="449" ht="12.75">
      <c r="B449" s="86"/>
    </row>
    <row r="450" ht="12.75">
      <c r="B450" s="86"/>
    </row>
    <row r="451" ht="12.75">
      <c r="B451" s="86"/>
    </row>
    <row r="452" ht="12.75">
      <c r="B452" s="86"/>
    </row>
    <row r="453" ht="12.75">
      <c r="B453" s="86"/>
    </row>
    <row r="454" ht="12.75">
      <c r="B454" s="86"/>
    </row>
    <row r="455" ht="12.75">
      <c r="B455" s="86"/>
    </row>
    <row r="456" ht="12.75">
      <c r="B456" s="86"/>
    </row>
    <row r="457" ht="12.75">
      <c r="B457" s="86"/>
    </row>
    <row r="458" ht="12.75">
      <c r="B458" s="86"/>
    </row>
    <row r="459" ht="12.75">
      <c r="B459" s="86"/>
    </row>
    <row r="460" ht="12.75">
      <c r="B460" s="86"/>
    </row>
    <row r="461" ht="12.75">
      <c r="B461" s="86"/>
    </row>
    <row r="462" ht="12.75">
      <c r="B462" s="86"/>
    </row>
    <row r="463" ht="12.75">
      <c r="B463" s="86"/>
    </row>
    <row r="464" ht="12.75">
      <c r="B464" s="86"/>
    </row>
    <row r="465" ht="12.75">
      <c r="B465" s="86"/>
    </row>
    <row r="466" ht="12.75">
      <c r="B466" s="86"/>
    </row>
    <row r="467" ht="12.75">
      <c r="B467" s="86"/>
    </row>
    <row r="468" ht="12.75">
      <c r="B468" s="86"/>
    </row>
    <row r="469" ht="12.75">
      <c r="B469" s="86"/>
    </row>
    <row r="470" ht="12.75">
      <c r="B470" s="86"/>
    </row>
    <row r="471" ht="12.75">
      <c r="B471" s="86"/>
    </row>
    <row r="472" ht="12.75">
      <c r="B472" s="86"/>
    </row>
    <row r="473" ht="12.75">
      <c r="B473" s="86"/>
    </row>
    <row r="474" ht="12.75">
      <c r="B474" s="86"/>
    </row>
    <row r="475" ht="12.75">
      <c r="B475" s="86"/>
    </row>
    <row r="476" ht="12.75">
      <c r="B476" s="86"/>
    </row>
    <row r="477" ht="12.75">
      <c r="B477" s="86"/>
    </row>
    <row r="478" ht="12.75">
      <c r="B478" s="86"/>
    </row>
    <row r="479" ht="12.75">
      <c r="B479" s="86"/>
    </row>
    <row r="480" ht="12.75">
      <c r="B480" s="86"/>
    </row>
    <row r="481" ht="12.75">
      <c r="B481" s="86"/>
    </row>
    <row r="482" ht="12.75">
      <c r="B482" s="86"/>
    </row>
    <row r="483" ht="12.75">
      <c r="B483" s="86"/>
    </row>
    <row r="484" ht="12.75">
      <c r="B484" s="86"/>
    </row>
    <row r="485" ht="12.75">
      <c r="B485" s="86"/>
    </row>
    <row r="486" ht="12.75">
      <c r="B486" s="86"/>
    </row>
    <row r="487" ht="12.75">
      <c r="B487" s="86"/>
    </row>
    <row r="488" ht="12.75">
      <c r="B488" s="86"/>
    </row>
    <row r="489" ht="12.75">
      <c r="B489" s="86"/>
    </row>
    <row r="490" ht="12.75">
      <c r="B490" s="86"/>
    </row>
    <row r="491" ht="12.75">
      <c r="B491" s="86"/>
    </row>
    <row r="492" ht="12.75">
      <c r="B492" s="86"/>
    </row>
    <row r="493" ht="12.75">
      <c r="B493" s="86"/>
    </row>
    <row r="494" ht="12.75">
      <c r="B494" s="86"/>
    </row>
    <row r="495" ht="12.75">
      <c r="B495" s="86"/>
    </row>
    <row r="496" ht="12.75">
      <c r="B496" s="86"/>
    </row>
    <row r="497" ht="12.75">
      <c r="B497" s="86"/>
    </row>
    <row r="498" ht="12.75">
      <c r="B498" s="86"/>
    </row>
    <row r="499" ht="12.75">
      <c r="B499" s="86"/>
    </row>
    <row r="500" ht="12.75">
      <c r="B500" s="86"/>
    </row>
    <row r="501" ht="12.75">
      <c r="B501" s="86"/>
    </row>
    <row r="502" ht="12.75">
      <c r="B502" s="86"/>
    </row>
    <row r="503" ht="12.75">
      <c r="B503" s="86"/>
    </row>
    <row r="504" ht="12.75">
      <c r="B504" s="86"/>
    </row>
    <row r="505" ht="12.75">
      <c r="B505" s="86"/>
    </row>
    <row r="506" ht="12.75">
      <c r="B506" s="86"/>
    </row>
    <row r="507" ht="12.75">
      <c r="B507" s="86"/>
    </row>
    <row r="508" ht="12.75">
      <c r="B508" s="86"/>
    </row>
    <row r="509" ht="12.75">
      <c r="B509" s="86"/>
    </row>
    <row r="510" ht="12.75">
      <c r="B510" s="86"/>
    </row>
    <row r="511" ht="12.75">
      <c r="B511" s="86"/>
    </row>
    <row r="512" ht="12.75">
      <c r="B512" s="86"/>
    </row>
    <row r="513" ht="12.75">
      <c r="B513" s="86"/>
    </row>
    <row r="514" ht="12.75">
      <c r="B514" s="86"/>
    </row>
    <row r="515" ht="12.75">
      <c r="B515" s="86"/>
    </row>
    <row r="516" ht="12.75">
      <c r="B516" s="86"/>
    </row>
    <row r="517" ht="12.75">
      <c r="B517" s="86"/>
    </row>
    <row r="518" ht="12.75">
      <c r="B518" s="86"/>
    </row>
    <row r="519" ht="12.75">
      <c r="B519" s="86"/>
    </row>
    <row r="520" ht="12.75">
      <c r="B520" s="86"/>
    </row>
    <row r="521" ht="12.75">
      <c r="B521" s="86"/>
    </row>
    <row r="522" ht="12.75">
      <c r="B522" s="86"/>
    </row>
    <row r="523" ht="12.75">
      <c r="B523" s="86"/>
    </row>
    <row r="524" ht="12.75">
      <c r="B524" s="86"/>
    </row>
    <row r="525" ht="12.75">
      <c r="B525" s="86"/>
    </row>
    <row r="526" ht="12.75">
      <c r="B526" s="86"/>
    </row>
    <row r="527" ht="12.75">
      <c r="B527" s="86"/>
    </row>
    <row r="528" ht="12.75">
      <c r="B528" s="86"/>
    </row>
    <row r="529" ht="12.75">
      <c r="B529" s="86"/>
    </row>
    <row r="530" ht="12.75">
      <c r="B530" s="86"/>
    </row>
    <row r="531" ht="12.75">
      <c r="B531" s="86"/>
    </row>
    <row r="532" ht="12.75">
      <c r="B532" s="86"/>
    </row>
    <row r="533" ht="12.75">
      <c r="B533" s="86"/>
    </row>
    <row r="534" ht="12.75">
      <c r="B534" s="86"/>
    </row>
    <row r="535" ht="12.75">
      <c r="B535" s="86"/>
    </row>
    <row r="536" ht="12.75">
      <c r="B536" s="86"/>
    </row>
    <row r="537" ht="12.75">
      <c r="B537" s="86"/>
    </row>
    <row r="538" ht="12.75">
      <c r="B538" s="86"/>
    </row>
    <row r="539" ht="12.75">
      <c r="B539" s="86"/>
    </row>
    <row r="540" ht="12.75">
      <c r="B540" s="86"/>
    </row>
    <row r="541" ht="12.75">
      <c r="B541" s="86"/>
    </row>
    <row r="542" ht="12.75">
      <c r="B542" s="86"/>
    </row>
    <row r="543" ht="12.75">
      <c r="B543" s="86"/>
    </row>
    <row r="544" ht="12.75">
      <c r="B544" s="86"/>
    </row>
    <row r="545" ht="12.75">
      <c r="B545" s="86"/>
    </row>
    <row r="546" ht="12.75">
      <c r="B546" s="86"/>
    </row>
    <row r="547" ht="12.75">
      <c r="B547" s="86"/>
    </row>
    <row r="548" ht="12.75">
      <c r="B548" s="86"/>
    </row>
    <row r="549" ht="12.75">
      <c r="B549" s="86"/>
    </row>
    <row r="550" ht="12.75">
      <c r="B550" s="86"/>
    </row>
    <row r="551" ht="12.75">
      <c r="B551" s="86"/>
    </row>
    <row r="552" ht="12.75">
      <c r="B552" s="86"/>
    </row>
    <row r="553" ht="12.75">
      <c r="B553" s="86"/>
    </row>
    <row r="554" ht="12.75">
      <c r="B554" s="86"/>
    </row>
    <row r="555" ht="12.75">
      <c r="B555" s="86"/>
    </row>
    <row r="556" ht="12.75">
      <c r="B556" s="86"/>
    </row>
    <row r="557" ht="12.75">
      <c r="B557" s="86"/>
    </row>
    <row r="558" ht="12.75">
      <c r="B558" s="86"/>
    </row>
    <row r="559" ht="12.75">
      <c r="B559" s="86"/>
    </row>
    <row r="560" ht="12.75">
      <c r="B560" s="86"/>
    </row>
    <row r="561" ht="12.75">
      <c r="B561" s="86"/>
    </row>
    <row r="562" ht="12.75">
      <c r="B562" s="86"/>
    </row>
    <row r="563" ht="12.75">
      <c r="B563" s="86"/>
    </row>
    <row r="564" ht="12.75">
      <c r="B564" s="86"/>
    </row>
    <row r="565" ht="12.75">
      <c r="B565" s="86"/>
    </row>
    <row r="566" ht="12.75">
      <c r="B566" s="86"/>
    </row>
    <row r="567" ht="12.75">
      <c r="B567" s="86"/>
    </row>
    <row r="568" ht="12.75">
      <c r="B568" s="86"/>
    </row>
    <row r="569" ht="12.75">
      <c r="B569" s="86"/>
    </row>
    <row r="570" ht="12.75">
      <c r="B570" s="86"/>
    </row>
    <row r="571" ht="12.75">
      <c r="B571" s="86"/>
    </row>
    <row r="572" ht="12.75">
      <c r="B572" s="86"/>
    </row>
    <row r="573" ht="12.75">
      <c r="B573" s="86"/>
    </row>
    <row r="574" ht="12.75">
      <c r="B574" s="86"/>
    </row>
    <row r="575" ht="12.75">
      <c r="B575" s="86"/>
    </row>
    <row r="576" ht="12.75">
      <c r="B576" s="86"/>
    </row>
    <row r="577" ht="12.75">
      <c r="B577" s="86"/>
    </row>
    <row r="578" ht="12.75">
      <c r="B578" s="86"/>
    </row>
    <row r="579" ht="12.75">
      <c r="B579" s="86"/>
    </row>
    <row r="580" ht="12.75">
      <c r="B580" s="86"/>
    </row>
    <row r="581" ht="12.75">
      <c r="B581" s="86"/>
    </row>
    <row r="582" ht="12.75">
      <c r="B582" s="86"/>
    </row>
    <row r="583" ht="12.75">
      <c r="B583" s="86"/>
    </row>
    <row r="584" ht="12.75">
      <c r="B584" s="86"/>
    </row>
    <row r="585" ht="12.75">
      <c r="B585" s="86"/>
    </row>
    <row r="586" ht="12.75">
      <c r="B586" s="86"/>
    </row>
    <row r="587" ht="12.75">
      <c r="B587" s="86"/>
    </row>
    <row r="588" ht="12.75">
      <c r="B588" s="86"/>
    </row>
    <row r="589" ht="12.75">
      <c r="B589" s="86"/>
    </row>
    <row r="590" ht="12.75">
      <c r="B590" s="86"/>
    </row>
    <row r="591" ht="12.75">
      <c r="B591" s="86"/>
    </row>
    <row r="592" ht="12.75">
      <c r="B592" s="86"/>
    </row>
    <row r="593" ht="12.75">
      <c r="B593" s="86"/>
    </row>
    <row r="594" ht="12.75">
      <c r="B594" s="86"/>
    </row>
    <row r="595" ht="12.75">
      <c r="B595" s="86"/>
    </row>
    <row r="596" ht="12.75">
      <c r="B596" s="86"/>
    </row>
    <row r="597" ht="12.75">
      <c r="B597" s="86"/>
    </row>
    <row r="598" ht="12.75">
      <c r="B598" s="86"/>
    </row>
    <row r="599" ht="12.75">
      <c r="B599" s="86"/>
    </row>
    <row r="600" ht="12.75">
      <c r="B600" s="86"/>
    </row>
    <row r="601" ht="12.75">
      <c r="B601" s="86"/>
    </row>
    <row r="602" ht="12.75">
      <c r="B602" s="86"/>
    </row>
  </sheetData>
  <conditionalFormatting sqref="C150">
    <cfRule type="cellIs" priority="1" dxfId="0" operator="equal" stopIfTrue="1">
      <formula>$C$148</formula>
    </cfRule>
    <cfRule type="cellIs" priority="2" dxfId="1" operator="notEqual" stopIfTrue="1">
      <formula>$C$148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sfidou</cp:lastModifiedBy>
  <cp:lastPrinted>2007-06-13T15:01:43Z</cp:lastPrinted>
  <dcterms:created xsi:type="dcterms:W3CDTF">1999-03-17T23:54:50Z</dcterms:created>
  <dcterms:modified xsi:type="dcterms:W3CDTF">2007-06-13T15:02:29Z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82200.0000000000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