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ec-23" sheetId="1" r:id="rId1"/>
  </sheets>
  <definedNames>
    <definedName name="_xlnm.Print_Area" localSheetId="0">'Dec-23'!$A$1:$J$43</definedName>
  </definedNames>
  <calcPr fullCalcOnLoad="1"/>
</workbook>
</file>

<file path=xl/sharedStrings.xml><?xml version="1.0" encoding="utf-8"?>
<sst xmlns="http://schemas.openxmlformats.org/spreadsheetml/2006/main" count="44" uniqueCount="29">
  <si>
    <t>Currency</t>
  </si>
  <si>
    <t>FC (M)</t>
  </si>
  <si>
    <t>Rs (M)</t>
  </si>
  <si>
    <t>%</t>
  </si>
  <si>
    <t>United States Dollar</t>
  </si>
  <si>
    <t>Pound Sterling</t>
  </si>
  <si>
    <t>-</t>
  </si>
  <si>
    <t>Japanese Yen</t>
  </si>
  <si>
    <t>Euro</t>
  </si>
  <si>
    <t>ADB Units of Account</t>
  </si>
  <si>
    <t>Saudi Riyal</t>
  </si>
  <si>
    <t>Kuwaiti Dinar</t>
  </si>
  <si>
    <t>Indian Rupee</t>
  </si>
  <si>
    <t>Chinese Yuan</t>
  </si>
  <si>
    <t>Swiss Franc</t>
  </si>
  <si>
    <t>African units of Account</t>
  </si>
  <si>
    <t>Total</t>
  </si>
  <si>
    <t xml:space="preserve">Note: Figures may not add up to totals due to rounding </t>
  </si>
  <si>
    <t>Note: FC - Foreign currencies</t>
  </si>
  <si>
    <t>(in million (M) of Foreign currencies and Rupees)</t>
  </si>
  <si>
    <t>Saudi Riyals</t>
  </si>
  <si>
    <t xml:space="preserve">TABLE 9 - CURRENCY COMPOSITION OF 
BUDGETARY CENTRAL GOVERNMENT EXTERNAL DEBT </t>
  </si>
  <si>
    <r>
      <t>Special Drawing Rights</t>
    </r>
    <r>
      <rPr>
        <vertAlign val="superscript"/>
        <sz val="11"/>
        <rFont val="Times New Roman"/>
        <family val="1"/>
      </rPr>
      <t>1</t>
    </r>
  </si>
  <si>
    <r>
      <t>Mauritian Rupees</t>
    </r>
    <r>
      <rPr>
        <vertAlign val="superscript"/>
        <sz val="11"/>
        <rFont val="Times New Roman"/>
        <family val="1"/>
      </rPr>
      <t>2</t>
    </r>
  </si>
  <si>
    <t>(1) Include long term debt liability in respect of IMF SDR Allocations</t>
  </si>
  <si>
    <t xml:space="preserve">(2) Investments held by non-residents in Government Securities </t>
  </si>
  <si>
    <t>End Dec (Provisional)</t>
  </si>
  <si>
    <t>End June</t>
  </si>
  <si>
    <t>End September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</si>
</sst>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,"/>
    <numFmt numFmtId="179" formatCode="#,##0.0"/>
    <numFmt numFmtId="180" formatCode="0.0"/>
    <numFmt numFmtId="181" formatCode="_(* #,##0.0_);_(* \(#,##0.0\);_(* &quot;-&quot;??_);_(@_)"/>
    <numFmt numFmtId="182" formatCode="_(* #,##0.0000000_);_(* \(#,##0.0000000\);_(* &quot;-&quot;???????_);_(@_)"/>
    <numFmt numFmtId="183" formatCode="_(* #,##0.00000_);_(* \(#,##0.00000\);_(* &quot;-&quot;?????_);_(@_)"/>
    <numFmt numFmtId="184" formatCode="_(* #,##0.000000_);_(* \(#,##0.000000\);_(* &quot;-&quot;??????_);_(@_)"/>
    <numFmt numFmtId="185" formatCode="_(* #,##0.000_);_(* \(#,##0.000\);_(* &quot;-&quot;??_);_(@_)"/>
    <numFmt numFmtId="186" formatCode="_(* #,##0.0000_);_(* \(#,##0.0000\);_(* &quot;-&quot;??_);_(@_)"/>
    <numFmt numFmtId="187" formatCode="[$-409]dddd\,\ mmmm\ dd\,\ yyyy"/>
    <numFmt numFmtId="188" formatCode="[$-409]h:mm:ss\ AM/PM"/>
    <numFmt numFmtId="189" formatCode="0.000"/>
    <numFmt numFmtId="190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double"/>
      <top/>
      <bottom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181" fontId="5" fillId="33" borderId="15" xfId="42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42" applyNumberFormat="1" applyFont="1" applyFill="1" applyBorder="1" applyAlignment="1">
      <alignment/>
    </xf>
    <xf numFmtId="180" fontId="5" fillId="33" borderId="17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178" fontId="5" fillId="33" borderId="14" xfId="0" applyNumberFormat="1" applyFont="1" applyFill="1" applyBorder="1" applyAlignment="1">
      <alignment horizontal="center"/>
    </xf>
    <xf numFmtId="178" fontId="5" fillId="33" borderId="14" xfId="0" applyNumberFormat="1" applyFont="1" applyFill="1" applyBorder="1" applyAlignment="1" quotePrefix="1">
      <alignment horizontal="center"/>
    </xf>
    <xf numFmtId="3" fontId="5" fillId="33" borderId="14" xfId="0" applyNumberFormat="1" applyFont="1" applyFill="1" applyBorder="1" applyAlignment="1">
      <alignment horizontal="center"/>
    </xf>
    <xf numFmtId="178" fontId="5" fillId="33" borderId="17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80" fontId="5" fillId="33" borderId="18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2" fontId="3" fillId="33" borderId="17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56" applyFont="1" applyFill="1" applyAlignment="1">
      <alignment horizontal="left"/>
      <protection/>
    </xf>
    <xf numFmtId="3" fontId="5" fillId="0" borderId="15" xfId="42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tock3103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="120" zoomScaleNormal="12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J1"/>
    </sheetView>
  </sheetViews>
  <sheetFormatPr defaultColWidth="9.140625" defaultRowHeight="15"/>
  <cols>
    <col min="1" max="1" width="21.28125" style="1" customWidth="1"/>
    <col min="2" max="3" width="9.140625" style="1" customWidth="1"/>
    <col min="4" max="4" width="7.57421875" style="1" customWidth="1"/>
    <col min="5" max="5" width="9.140625" style="1" customWidth="1"/>
    <col min="6" max="6" width="8.8515625" style="1" customWidth="1"/>
    <col min="7" max="7" width="7.8515625" style="1" customWidth="1"/>
    <col min="8" max="9" width="9.140625" style="1" customWidth="1"/>
    <col min="10" max="10" width="8.00390625" style="1" customWidth="1"/>
    <col min="11" max="16384" width="9.140625" style="1" customWidth="1"/>
  </cols>
  <sheetData>
    <row r="1" spans="1:10" ht="30.7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</row>
    <row r="2" ht="9" customHeight="1">
      <c r="A2" s="33"/>
    </row>
    <row r="3" spans="1:10" ht="15.75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</row>
    <row r="4" ht="8.25" customHeight="1" thickBot="1">
      <c r="A4" s="2"/>
    </row>
    <row r="5" spans="1:10" ht="15.75" thickBot="1">
      <c r="A5" s="42" t="s">
        <v>0</v>
      </c>
      <c r="B5" s="34">
        <v>2023</v>
      </c>
      <c r="C5" s="35"/>
      <c r="D5" s="36"/>
      <c r="E5" s="34">
        <v>2023</v>
      </c>
      <c r="F5" s="35"/>
      <c r="G5" s="36"/>
      <c r="H5" s="34">
        <v>2023</v>
      </c>
      <c r="I5" s="35"/>
      <c r="J5" s="36"/>
    </row>
    <row r="6" spans="1:10" ht="15.75" thickBot="1">
      <c r="A6" s="43"/>
      <c r="B6" s="37" t="s">
        <v>27</v>
      </c>
      <c r="C6" s="38"/>
      <c r="D6" s="39"/>
      <c r="E6" s="37" t="s">
        <v>28</v>
      </c>
      <c r="F6" s="38"/>
      <c r="G6" s="39"/>
      <c r="H6" s="37" t="s">
        <v>26</v>
      </c>
      <c r="I6" s="38"/>
      <c r="J6" s="39"/>
    </row>
    <row r="7" spans="1:10" ht="15">
      <c r="A7" s="44"/>
      <c r="B7" s="3" t="s">
        <v>1</v>
      </c>
      <c r="C7" s="4" t="s">
        <v>2</v>
      </c>
      <c r="D7" s="5" t="s">
        <v>3</v>
      </c>
      <c r="E7" s="3" t="s">
        <v>1</v>
      </c>
      <c r="F7" s="4" t="s">
        <v>2</v>
      </c>
      <c r="G7" s="5" t="s">
        <v>3</v>
      </c>
      <c r="H7" s="3" t="s">
        <v>1</v>
      </c>
      <c r="I7" s="4" t="s">
        <v>2</v>
      </c>
      <c r="J7" s="5" t="s">
        <v>3</v>
      </c>
    </row>
    <row r="8" spans="1:10" ht="15">
      <c r="A8" s="6"/>
      <c r="B8" s="7"/>
      <c r="C8" s="8"/>
      <c r="D8" s="9"/>
      <c r="E8" s="7"/>
      <c r="F8" s="8"/>
      <c r="G8" s="9"/>
      <c r="H8" s="7"/>
      <c r="I8" s="8"/>
      <c r="J8" s="9"/>
    </row>
    <row r="9" spans="1:10" ht="15">
      <c r="A9" s="10" t="s">
        <v>4</v>
      </c>
      <c r="B9" s="12">
        <v>353</v>
      </c>
      <c r="C9" s="13">
        <v>16389</v>
      </c>
      <c r="D9" s="14">
        <f>C9/C$39*100</f>
        <v>19.54002432219758</v>
      </c>
      <c r="E9" s="12">
        <v>353</v>
      </c>
      <c r="F9" s="13">
        <v>15899</v>
      </c>
      <c r="G9" s="14">
        <f>F9/F$39*100</f>
        <v>19.994227718395656</v>
      </c>
      <c r="H9" s="12">
        <v>351</v>
      </c>
      <c r="I9" s="13">
        <v>15727</v>
      </c>
      <c r="J9" s="14">
        <f>I9/I$39*100</f>
        <v>18.77098786098226</v>
      </c>
    </row>
    <row r="10" spans="1:10" ht="15">
      <c r="A10" s="15"/>
      <c r="B10" s="12"/>
      <c r="C10" s="13"/>
      <c r="D10" s="14"/>
      <c r="E10" s="12"/>
      <c r="F10" s="13"/>
      <c r="G10" s="14"/>
      <c r="H10" s="12"/>
      <c r="I10" s="13"/>
      <c r="J10" s="14"/>
    </row>
    <row r="11" spans="1:10" ht="15">
      <c r="A11" s="10" t="s">
        <v>5</v>
      </c>
      <c r="B11" s="12">
        <v>21</v>
      </c>
      <c r="C11" s="13">
        <v>1230</v>
      </c>
      <c r="D11" s="14">
        <f>C11/C$39*100</f>
        <v>1.4664854424493885</v>
      </c>
      <c r="E11" s="12">
        <v>21</v>
      </c>
      <c r="F11" s="13">
        <v>1138</v>
      </c>
      <c r="G11" s="14">
        <f>F11/F$39*100</f>
        <v>1.431123413015552</v>
      </c>
      <c r="H11" s="12">
        <v>19</v>
      </c>
      <c r="I11" s="13">
        <v>1103</v>
      </c>
      <c r="J11" s="14">
        <f>I11/I$39*100</f>
        <v>1.3164875443926642</v>
      </c>
    </row>
    <row r="12" spans="1:10" ht="15">
      <c r="A12" s="10"/>
      <c r="B12" s="12"/>
      <c r="C12" s="13"/>
      <c r="D12" s="14"/>
      <c r="E12" s="12"/>
      <c r="F12" s="13"/>
      <c r="G12" s="14"/>
      <c r="H12" s="12"/>
      <c r="I12" s="13"/>
      <c r="J12" s="14"/>
    </row>
    <row r="13" spans="1:10" ht="15">
      <c r="A13" s="10" t="s">
        <v>7</v>
      </c>
      <c r="B13" s="12">
        <v>31099</v>
      </c>
      <c r="C13" s="13">
        <v>9963</v>
      </c>
      <c r="D13" s="14">
        <f>C13/C$39*100</f>
        <v>11.878532083840046</v>
      </c>
      <c r="E13" s="12">
        <v>30195</v>
      </c>
      <c r="F13" s="13">
        <v>9153</v>
      </c>
      <c r="G13" s="14">
        <f>F13/F$39*100</f>
        <v>11.510608611011728</v>
      </c>
      <c r="H13" s="12">
        <v>30195</v>
      </c>
      <c r="I13" s="13">
        <v>9563</v>
      </c>
      <c r="J13" s="14">
        <f>I13/I$39*100</f>
        <v>11.413935074367224</v>
      </c>
    </row>
    <row r="14" spans="1:10" ht="15">
      <c r="A14" s="15"/>
      <c r="B14" s="12"/>
      <c r="C14" s="13"/>
      <c r="D14" s="14"/>
      <c r="E14" s="12"/>
      <c r="F14" s="13"/>
      <c r="G14" s="14"/>
      <c r="H14" s="12"/>
      <c r="I14" s="13"/>
      <c r="J14" s="14"/>
    </row>
    <row r="15" spans="1:10" ht="15">
      <c r="A15" s="10" t="s">
        <v>8</v>
      </c>
      <c r="B15" s="12">
        <v>725</v>
      </c>
      <c r="C15" s="13">
        <v>36474</v>
      </c>
      <c r="D15" s="14">
        <f>C15/C$39*100</f>
        <v>43.48665855926747</v>
      </c>
      <c r="E15" s="12">
        <v>716</v>
      </c>
      <c r="F15" s="13">
        <v>34283</v>
      </c>
      <c r="G15" s="14">
        <f>F15/F$39*100</f>
        <v>43.11353600036219</v>
      </c>
      <c r="H15" s="12">
        <v>769</v>
      </c>
      <c r="I15" s="13">
        <v>38144</v>
      </c>
      <c r="J15" s="14">
        <f>I15/I$39*100</f>
        <v>45.526836711979854</v>
      </c>
    </row>
    <row r="16" spans="1:10" ht="15">
      <c r="A16" s="10"/>
      <c r="B16" s="12"/>
      <c r="C16" s="13"/>
      <c r="D16" s="14"/>
      <c r="E16" s="12"/>
      <c r="F16" s="13"/>
      <c r="G16" s="14"/>
      <c r="H16" s="12"/>
      <c r="I16" s="13"/>
      <c r="J16" s="14"/>
    </row>
    <row r="17" spans="1:10" ht="18">
      <c r="A17" s="10" t="s">
        <v>22</v>
      </c>
      <c r="B17" s="12">
        <v>233</v>
      </c>
      <c r="C17" s="32">
        <f>9+14274</f>
        <v>14283</v>
      </c>
      <c r="D17" s="14">
        <f>C17/C$39*100</f>
        <v>17.02911510122326</v>
      </c>
      <c r="E17" s="12">
        <v>233</v>
      </c>
      <c r="F17" s="32">
        <f>8+13648</f>
        <v>13656</v>
      </c>
      <c r="G17" s="14">
        <f>F17/F$39*100</f>
        <v>17.173480956186623</v>
      </c>
      <c r="H17" s="12">
        <v>233</v>
      </c>
      <c r="I17" s="32">
        <f>8+13855</f>
        <v>13863</v>
      </c>
      <c r="J17" s="14">
        <f>I17/I$39*100</f>
        <v>16.54620745957888</v>
      </c>
    </row>
    <row r="18" spans="1:10" ht="15">
      <c r="A18" s="10"/>
      <c r="B18" s="12"/>
      <c r="C18" s="13"/>
      <c r="D18" s="14"/>
      <c r="E18" s="12"/>
      <c r="F18" s="13"/>
      <c r="G18" s="14"/>
      <c r="H18" s="12"/>
      <c r="I18" s="13"/>
      <c r="J18" s="14"/>
    </row>
    <row r="19" spans="1:10" ht="15" hidden="1">
      <c r="A19" s="10" t="s">
        <v>9</v>
      </c>
      <c r="B19" s="16"/>
      <c r="C19" s="16"/>
      <c r="D19" s="16" t="s">
        <v>6</v>
      </c>
      <c r="E19" s="16"/>
      <c r="F19" s="16"/>
      <c r="G19" s="16" t="s">
        <v>6</v>
      </c>
      <c r="H19" s="16"/>
      <c r="I19" s="16"/>
      <c r="J19" s="16" t="s">
        <v>6</v>
      </c>
    </row>
    <row r="20" spans="1:10" ht="15" hidden="1">
      <c r="A20" s="10"/>
      <c r="B20" s="12"/>
      <c r="C20" s="13"/>
      <c r="D20" s="14"/>
      <c r="E20" s="12"/>
      <c r="F20" s="13"/>
      <c r="G20" s="14"/>
      <c r="H20" s="12"/>
      <c r="I20" s="13"/>
      <c r="J20" s="14"/>
    </row>
    <row r="21" spans="1:10" ht="15" hidden="1">
      <c r="A21" s="10" t="s">
        <v>10</v>
      </c>
      <c r="B21" s="17"/>
      <c r="C21" s="17"/>
      <c r="D21" s="17" t="s">
        <v>6</v>
      </c>
      <c r="E21" s="17"/>
      <c r="F21" s="17"/>
      <c r="G21" s="17" t="s">
        <v>6</v>
      </c>
      <c r="H21" s="17"/>
      <c r="I21" s="17"/>
      <c r="J21" s="17" t="s">
        <v>6</v>
      </c>
    </row>
    <row r="22" spans="1:10" ht="15" hidden="1">
      <c r="A22" s="10"/>
      <c r="B22" s="12"/>
      <c r="C22" s="13"/>
      <c r="D22" s="14"/>
      <c r="E22" s="12"/>
      <c r="F22" s="13"/>
      <c r="G22" s="14"/>
      <c r="H22" s="12"/>
      <c r="I22" s="13"/>
      <c r="J22" s="14"/>
    </row>
    <row r="23" spans="1:10" ht="15" hidden="1">
      <c r="A23" s="10" t="s">
        <v>11</v>
      </c>
      <c r="B23" s="12"/>
      <c r="C23" s="13"/>
      <c r="D23" s="14">
        <f>C23/C$39*100</f>
        <v>0</v>
      </c>
      <c r="E23" s="12"/>
      <c r="F23" s="13"/>
      <c r="G23" s="14">
        <f>F23/F$39*100</f>
        <v>0</v>
      </c>
      <c r="H23" s="12"/>
      <c r="I23" s="13"/>
      <c r="J23" s="14">
        <f>I23/I$39*100</f>
        <v>0</v>
      </c>
    </row>
    <row r="24" spans="1:10" ht="15" hidden="1">
      <c r="A24" s="10"/>
      <c r="B24" s="12"/>
      <c r="C24" s="13"/>
      <c r="D24" s="14"/>
      <c r="E24" s="12"/>
      <c r="F24" s="13"/>
      <c r="G24" s="14"/>
      <c r="H24" s="12"/>
      <c r="I24" s="13"/>
      <c r="J24" s="14"/>
    </row>
    <row r="25" spans="1:10" ht="15" hidden="1">
      <c r="A25" s="10" t="s">
        <v>12</v>
      </c>
      <c r="B25" s="18"/>
      <c r="C25" s="13"/>
      <c r="D25" s="19" t="s">
        <v>6</v>
      </c>
      <c r="E25" s="18"/>
      <c r="F25" s="13"/>
      <c r="G25" s="19" t="s">
        <v>6</v>
      </c>
      <c r="H25" s="18"/>
      <c r="I25" s="13"/>
      <c r="J25" s="19" t="s">
        <v>6</v>
      </c>
    </row>
    <row r="26" spans="1:10" ht="15" hidden="1">
      <c r="A26" s="10"/>
      <c r="B26" s="12"/>
      <c r="C26" s="13"/>
      <c r="D26" s="14"/>
      <c r="E26" s="12"/>
      <c r="F26" s="13"/>
      <c r="G26" s="14"/>
      <c r="H26" s="12"/>
      <c r="I26" s="13"/>
      <c r="J26" s="14"/>
    </row>
    <row r="27" spans="1:10" ht="15">
      <c r="A27" s="10" t="s">
        <v>13</v>
      </c>
      <c r="B27" s="12">
        <v>399</v>
      </c>
      <c r="C27" s="32">
        <v>2549</v>
      </c>
      <c r="D27" s="14">
        <f>C27/C$39*100</f>
        <v>3.03908243317357</v>
      </c>
      <c r="E27" s="12">
        <v>370</v>
      </c>
      <c r="F27" s="32">
        <v>2287</v>
      </c>
      <c r="G27" s="14">
        <f>F27/F$39*100</f>
        <v>2.8760801806384597</v>
      </c>
      <c r="H27" s="12">
        <v>348</v>
      </c>
      <c r="I27" s="32">
        <v>2198</v>
      </c>
      <c r="J27" s="14">
        <f>I27/I$39*100</f>
        <v>2.6234266750454</v>
      </c>
    </row>
    <row r="28" spans="1:10" ht="15">
      <c r="A28" s="10"/>
      <c r="B28" s="12"/>
      <c r="C28" s="32"/>
      <c r="D28" s="14"/>
      <c r="E28" s="12"/>
      <c r="F28" s="32"/>
      <c r="G28" s="14"/>
      <c r="H28" s="12"/>
      <c r="I28" s="32"/>
      <c r="J28" s="14"/>
    </row>
    <row r="29" spans="1:10" ht="15">
      <c r="A29" s="10" t="s">
        <v>20</v>
      </c>
      <c r="B29" s="12">
        <v>186</v>
      </c>
      <c r="C29" s="32">
        <v>2305</v>
      </c>
      <c r="D29" s="14">
        <f>C29/C$39*100</f>
        <v>2.748169873858407</v>
      </c>
      <c r="E29" s="12">
        <v>199</v>
      </c>
      <c r="F29" s="32">
        <v>2398</v>
      </c>
      <c r="G29" s="14">
        <f>F29/F$39*100</f>
        <v>3.015671304403597</v>
      </c>
      <c r="H29" s="12">
        <v>197</v>
      </c>
      <c r="I29" s="32">
        <v>2352</v>
      </c>
      <c r="J29" s="14">
        <f>I29/I$39*100</f>
        <v>2.8072336395390263</v>
      </c>
    </row>
    <row r="30" spans="1:10" ht="15">
      <c r="A30" s="10"/>
      <c r="B30" s="21"/>
      <c r="C30" s="13"/>
      <c r="D30" s="14"/>
      <c r="E30" s="21"/>
      <c r="F30" s="13"/>
      <c r="G30" s="14"/>
      <c r="H30" s="21"/>
      <c r="I30" s="13"/>
      <c r="J30" s="14"/>
    </row>
    <row r="31" spans="1:10" ht="15" hidden="1">
      <c r="A31" s="10" t="s">
        <v>14</v>
      </c>
      <c r="B31" s="12"/>
      <c r="C31" s="13"/>
      <c r="D31" s="22">
        <f>C31/C$39*100</f>
        <v>0</v>
      </c>
      <c r="E31" s="12"/>
      <c r="F31" s="13"/>
      <c r="G31" s="22">
        <f>F31/F$39*100</f>
        <v>0</v>
      </c>
      <c r="H31" s="12"/>
      <c r="I31" s="13"/>
      <c r="J31" s="22">
        <f>I31/I$39*100</f>
        <v>0</v>
      </c>
    </row>
    <row r="32" spans="1:10" ht="15" hidden="1">
      <c r="A32" s="10"/>
      <c r="B32" s="12"/>
      <c r="C32" s="13"/>
      <c r="D32" s="14"/>
      <c r="E32" s="12"/>
      <c r="F32" s="13"/>
      <c r="G32" s="14"/>
      <c r="H32" s="12"/>
      <c r="I32" s="13"/>
      <c r="J32" s="14"/>
    </row>
    <row r="33" spans="1:10" ht="15" hidden="1">
      <c r="A33" s="6" t="s">
        <v>15</v>
      </c>
      <c r="B33" s="12"/>
      <c r="C33" s="13"/>
      <c r="D33" s="14">
        <f>C33/C$39*100</f>
        <v>0</v>
      </c>
      <c r="E33" s="12"/>
      <c r="F33" s="13"/>
      <c r="G33" s="14">
        <f>F33/F$39*100</f>
        <v>0</v>
      </c>
      <c r="H33" s="12"/>
      <c r="I33" s="13"/>
      <c r="J33" s="14">
        <f>I33/I$39*100</f>
        <v>0</v>
      </c>
    </row>
    <row r="34" spans="1:10" ht="15" hidden="1">
      <c r="A34" s="6"/>
      <c r="B34" s="12"/>
      <c r="C34" s="13"/>
      <c r="D34" s="14"/>
      <c r="E34" s="12"/>
      <c r="F34" s="13"/>
      <c r="G34" s="14"/>
      <c r="H34" s="12"/>
      <c r="I34" s="13"/>
      <c r="J34" s="14"/>
    </row>
    <row r="35" spans="1:10" ht="15">
      <c r="A35" s="10" t="s">
        <v>11</v>
      </c>
      <c r="B35" s="12">
        <v>2</v>
      </c>
      <c r="C35" s="32">
        <v>270</v>
      </c>
      <c r="D35" s="14">
        <f>C35/C$39*100</f>
        <v>0.3219114385864511</v>
      </c>
      <c r="E35" s="12">
        <v>2</v>
      </c>
      <c r="F35" s="32">
        <v>338</v>
      </c>
      <c r="G35" s="14">
        <f>F35/F$39*100</f>
        <v>0.425061259753301</v>
      </c>
      <c r="H35" s="12">
        <v>3</v>
      </c>
      <c r="I35" s="32">
        <v>418</v>
      </c>
      <c r="J35" s="14">
        <f>I35/I$39*100</f>
        <v>0.4989046179112725</v>
      </c>
    </row>
    <row r="36" spans="1:10" ht="15">
      <c r="A36" s="6"/>
      <c r="B36" s="12"/>
      <c r="C36" s="13"/>
      <c r="D36" s="14"/>
      <c r="E36" s="12"/>
      <c r="F36" s="13"/>
      <c r="G36" s="14"/>
      <c r="H36" s="12"/>
      <c r="I36" s="13"/>
      <c r="J36" s="14"/>
    </row>
    <row r="37" spans="1:10" ht="18">
      <c r="A37" s="10" t="s">
        <v>23</v>
      </c>
      <c r="B37" s="23"/>
      <c r="C37" s="32">
        <v>411</v>
      </c>
      <c r="D37" s="14">
        <f>C37/C$39*100</f>
        <v>0.49002074540382007</v>
      </c>
      <c r="E37" s="23"/>
      <c r="F37" s="32">
        <v>365.95</v>
      </c>
      <c r="G37" s="14">
        <f>F37/F$39*100</f>
        <v>0.46021055623290086</v>
      </c>
      <c r="H37" s="23"/>
      <c r="I37" s="32">
        <v>415.55</v>
      </c>
      <c r="J37" s="14">
        <f>I37/I$39*100</f>
        <v>0.4959804162034194</v>
      </c>
    </row>
    <row r="38" spans="1:10" ht="15.75" thickBot="1">
      <c r="A38" s="6"/>
      <c r="B38" s="20"/>
      <c r="C38" s="11"/>
      <c r="D38" s="24"/>
      <c r="E38" s="20"/>
      <c r="F38" s="11"/>
      <c r="G38" s="24"/>
      <c r="H38" s="20"/>
      <c r="I38" s="11"/>
      <c r="J38" s="24"/>
    </row>
    <row r="39" spans="1:10" ht="15.75" thickBot="1">
      <c r="A39" s="25" t="s">
        <v>16</v>
      </c>
      <c r="B39" s="26"/>
      <c r="C39" s="27">
        <f>SUM(C9:C38)</f>
        <v>83874</v>
      </c>
      <c r="D39" s="28"/>
      <c r="E39" s="26"/>
      <c r="F39" s="27">
        <f>SUM(F9:F38)</f>
        <v>79517.95</v>
      </c>
      <c r="G39" s="28"/>
      <c r="H39" s="26"/>
      <c r="I39" s="27">
        <f>SUM(I9:I38)</f>
        <v>83783.55</v>
      </c>
      <c r="J39" s="28"/>
    </row>
    <row r="40" ht="22.5" customHeight="1">
      <c r="A40" s="29" t="s">
        <v>17</v>
      </c>
    </row>
    <row r="41" ht="15">
      <c r="A41" s="29" t="s">
        <v>18</v>
      </c>
    </row>
    <row r="42" ht="15">
      <c r="A42" s="31" t="s">
        <v>24</v>
      </c>
    </row>
    <row r="43" ht="15">
      <c r="A43" s="29" t="s">
        <v>25</v>
      </c>
    </row>
    <row r="44" ht="15">
      <c r="A44" s="30"/>
    </row>
  </sheetData>
  <sheetProtection/>
  <mergeCells count="9">
    <mergeCell ref="H5:J5"/>
    <mergeCell ref="H6:J6"/>
    <mergeCell ref="A1:J1"/>
    <mergeCell ref="A3:J3"/>
    <mergeCell ref="E5:G5"/>
    <mergeCell ref="E6:G6"/>
    <mergeCell ref="B5:D5"/>
    <mergeCell ref="B6:D6"/>
    <mergeCell ref="A5:A7"/>
  </mergeCells>
  <printOptions/>
  <pageMargins left="0.5" right="0.25" top="0.47" bottom="0.34" header="0.25" footer="0.3149606299212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Hansraj Panchoo</cp:lastModifiedBy>
  <cp:lastPrinted>2024-01-26T06:04:01Z</cp:lastPrinted>
  <dcterms:created xsi:type="dcterms:W3CDTF">2013-04-30T07:17:16Z</dcterms:created>
  <dcterms:modified xsi:type="dcterms:W3CDTF">2024-01-26T10:15:50Z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1700.00000000000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