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521" activeTab="0"/>
  </bookViews>
  <sheets>
    <sheet name="Dec 2023" sheetId="1" r:id="rId1"/>
  </sheets>
  <definedNames>
    <definedName name="_xlnm.Print_Area" localSheetId="0">'Dec 2023'!$A$1:$D$27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<sst xmlns="http://schemas.openxmlformats.org/spreadsheetml/2006/main" count="29" uniqueCount="22">
  <si>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   Bilateral</t>
  </si>
  <si>
    <t xml:space="preserve">   Multilateral </t>
  </si>
  <si>
    <r>
      <t xml:space="preserve">   o/w IMF SDR Allocations</t>
    </r>
    <r>
      <rPr>
        <i/>
        <vertAlign val="superscript"/>
        <sz val="10"/>
        <rFont val="Times New Roman"/>
        <family val="1"/>
      </rPr>
      <t>2</t>
    </r>
  </si>
  <si>
    <t>Guaranteed</t>
  </si>
  <si>
    <t>Non-Guaranteed</t>
  </si>
  <si>
    <t xml:space="preserve">Note: Figures may not add up to totals due to rounding </t>
  </si>
  <si>
    <t>Rs million</t>
  </si>
  <si>
    <t>All figures are as at end of the period</t>
  </si>
  <si>
    <t>Table 11 - Budgetary Central Government and Public Enterprises External Debt by Borrower and Creditor Category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</si>
  <si>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</si>
  <si>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 xml:space="preserve">   Other Foreign</t>
  </si>
  <si>
    <t>Provisional</t>
  </si>
  <si>
    <t>1 - Excludes Extra Budgetary Units</t>
  </si>
  <si>
    <t>2 - Long term debt liability in respect of IMF SDR Allocations</t>
  </si>
  <si>
    <t>Actual</t>
  </si>
  <si>
    <t xml:space="preserve">   o/w Government securities held by non-residents</t>
  </si>
  <si>
    <t>Jun-23</t>
  </si>
  <si>
    <t>Sep-23</t>
  </si>
  <si>
    <t>Public Enterprises</t>
  </si>
  <si>
    <r>
      <t xml:space="preserve">   Others</t>
    </r>
    <r>
      <rPr>
        <b/>
        <vertAlign val="superscript"/>
        <sz val="11"/>
        <rFont val="Times New Roman"/>
        <family val="1"/>
      </rPr>
      <t>3</t>
    </r>
  </si>
  <si>
    <t>3 - Other financial institutions</t>
  </si>
  <si>
    <t>Dec-23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</si>
</sst>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178" fontId="5" fillId="33" borderId="10" xfId="44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indent="4"/>
    </xf>
    <xf numFmtId="178" fontId="4" fillId="33" borderId="11" xfId="44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indent="6"/>
    </xf>
    <xf numFmtId="178" fontId="9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4"/>
    </xf>
    <xf numFmtId="178" fontId="5" fillId="33" borderId="11" xfId="44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2"/>
    </xf>
    <xf numFmtId="178" fontId="9" fillId="33" borderId="11" xfId="44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178" fontId="45" fillId="33" borderId="12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178" fontId="4" fillId="0" borderId="11" xfId="44" applyNumberFormat="1" applyFont="1" applyFill="1" applyBorder="1" applyAlignment="1">
      <alignment vertical="center"/>
    </xf>
    <xf numFmtId="178" fontId="9" fillId="0" borderId="11" xfId="44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rate310309" xfId="57"/>
    <cellStyle name="Normal_stock3103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="120" zoomScaleNormal="12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9.140625" defaultRowHeight="15"/>
  <cols>
    <col min="1" max="1" width="48.140625" style="9" customWidth="1"/>
    <col min="2" max="2" width="11.421875" style="9" customWidth="1"/>
    <col min="3" max="3" width="10.8515625" style="9" customWidth="1"/>
    <col min="4" max="4" width="12.8515625" style="9" customWidth="1"/>
    <col min="5" max="16384" width="9.140625" style="9" customWidth="1"/>
  </cols>
  <sheetData>
    <row r="1" spans="1:4" s="1" customFormat="1" ht="42" customHeight="1">
      <c r="A1" s="29" t="s">
        <v>8</v>
      </c>
      <c r="B1" s="29"/>
      <c r="C1" s="29"/>
      <c r="D1" s="29"/>
    </row>
    <row r="2" spans="1:4" s="1" customFormat="1" ht="15" customHeight="1">
      <c r="A2" s="2"/>
      <c r="B2" s="28"/>
      <c r="C2" s="28"/>
      <c r="D2" s="28" t="s">
        <v>6</v>
      </c>
    </row>
    <row r="3" spans="1:4" s="5" customFormat="1" ht="15" customHeight="1">
      <c r="A3" s="3"/>
      <c r="B3" s="4" t="s">
        <v>16</v>
      </c>
      <c r="C3" s="4" t="s">
        <v>17</v>
      </c>
      <c r="D3" s="4" t="s">
        <v>21</v>
      </c>
    </row>
    <row r="4" spans="1:4" ht="14.25">
      <c r="A4" s="6"/>
      <c r="B4" s="8" t="s">
        <v>14</v>
      </c>
      <c r="C4" s="8" t="s">
        <v>14</v>
      </c>
      <c r="D4" s="8" t="s">
        <v>11</v>
      </c>
    </row>
    <row r="5" spans="1:4" ht="16.5">
      <c r="A5" s="10" t="s">
        <v>9</v>
      </c>
      <c r="B5" s="11">
        <f>B6+B7+B9</f>
        <v>83874</v>
      </c>
      <c r="C5" s="11">
        <f>C6+C7+C9</f>
        <v>79518.05</v>
      </c>
      <c r="D5" s="11">
        <f>D6+D7+D9</f>
        <v>83784.1</v>
      </c>
    </row>
    <row r="6" spans="1:4" ht="16.5" customHeight="1">
      <c r="A6" s="12" t="s">
        <v>0</v>
      </c>
      <c r="B6" s="26">
        <v>36777</v>
      </c>
      <c r="C6" s="26">
        <v>34708.3</v>
      </c>
      <c r="D6" s="26">
        <v>38484.1</v>
      </c>
    </row>
    <row r="7" spans="1:4" ht="16.5" customHeight="1">
      <c r="A7" s="12" t="s">
        <v>1</v>
      </c>
      <c r="B7" s="26">
        <f>32412+B8</f>
        <v>46686</v>
      </c>
      <c r="C7" s="26">
        <f>30795.8+C8</f>
        <v>44443.8</v>
      </c>
      <c r="D7" s="26">
        <f>31029+D8</f>
        <v>44884</v>
      </c>
    </row>
    <row r="8" spans="1:4" ht="16.5" customHeight="1">
      <c r="A8" s="14" t="s">
        <v>2</v>
      </c>
      <c r="B8" s="27">
        <v>14274</v>
      </c>
      <c r="C8" s="27">
        <v>13648</v>
      </c>
      <c r="D8" s="27">
        <v>13855</v>
      </c>
    </row>
    <row r="9" spans="1:4" ht="16.5" customHeight="1">
      <c r="A9" s="12" t="s">
        <v>10</v>
      </c>
      <c r="B9" s="26">
        <v>411</v>
      </c>
      <c r="C9" s="26">
        <v>365.95</v>
      </c>
      <c r="D9" s="26">
        <v>416</v>
      </c>
    </row>
    <row r="10" spans="1:4" ht="16.5" customHeight="1">
      <c r="A10" s="14" t="s">
        <v>15</v>
      </c>
      <c r="B10" s="27">
        <v>411</v>
      </c>
      <c r="C10" s="27">
        <v>365.95</v>
      </c>
      <c r="D10" s="27">
        <v>416</v>
      </c>
    </row>
    <row r="11" spans="1:4" ht="16.5" customHeight="1">
      <c r="A11" s="6"/>
      <c r="B11" s="13"/>
      <c r="C11" s="13"/>
      <c r="D11" s="13"/>
    </row>
    <row r="12" spans="1:4" ht="16.5" customHeight="1">
      <c r="A12" s="16" t="s">
        <v>18</v>
      </c>
      <c r="B12" s="17">
        <f>B13+B16+B19</f>
        <v>31394</v>
      </c>
      <c r="C12" s="17">
        <f>C13+C16+C19</f>
        <v>29519.1</v>
      </c>
      <c r="D12" s="17">
        <f>D13+D16+D19</f>
        <v>29486.4</v>
      </c>
    </row>
    <row r="13" spans="1:4" ht="16.5" customHeight="1">
      <c r="A13" s="18" t="s">
        <v>0</v>
      </c>
      <c r="B13" s="19">
        <f>SUM(B14:B15)</f>
        <v>17644</v>
      </c>
      <c r="C13" s="19">
        <f>SUM(C14:C15)</f>
        <v>16847.5</v>
      </c>
      <c r="D13" s="19">
        <f>SUM(D14:D15)</f>
        <v>16940.4</v>
      </c>
    </row>
    <row r="14" spans="1:4" s="22" customFormat="1" ht="16.5" customHeight="1">
      <c r="A14" s="20" t="s">
        <v>3</v>
      </c>
      <c r="B14" s="21">
        <f>17118+526</f>
        <v>17644</v>
      </c>
      <c r="C14" s="21">
        <f>16843.7+3.8</f>
        <v>16847.5</v>
      </c>
      <c r="D14" s="21">
        <f>16937+3.4</f>
        <v>16940.4</v>
      </c>
    </row>
    <row r="15" spans="1:4" s="22" customFormat="1" ht="16.5" customHeight="1">
      <c r="A15" s="20" t="s">
        <v>4</v>
      </c>
      <c r="B15" s="21">
        <v>0</v>
      </c>
      <c r="C15" s="21">
        <v>0</v>
      </c>
      <c r="D15" s="21">
        <v>0</v>
      </c>
    </row>
    <row r="16" spans="1:4" ht="16.5" customHeight="1">
      <c r="A16" s="18" t="s">
        <v>1</v>
      </c>
      <c r="B16" s="19">
        <f>SUM(B17:B18)</f>
        <v>7971</v>
      </c>
      <c r="C16" s="19">
        <f>SUM(C17:C18)</f>
        <v>7610.2</v>
      </c>
      <c r="D16" s="19">
        <f>SUM(D17:D18)</f>
        <v>7535</v>
      </c>
    </row>
    <row r="17" spans="1:4" s="22" customFormat="1" ht="16.5" customHeight="1">
      <c r="A17" s="20" t="s">
        <v>3</v>
      </c>
      <c r="B17" s="15">
        <v>7971</v>
      </c>
      <c r="C17" s="15">
        <v>7610.2</v>
      </c>
      <c r="D17" s="15">
        <v>7535</v>
      </c>
    </row>
    <row r="18" spans="1:4" s="22" customFormat="1" ht="16.5" customHeight="1">
      <c r="A18" s="20" t="s">
        <v>4</v>
      </c>
      <c r="B18" s="15">
        <v>0</v>
      </c>
      <c r="C18" s="15">
        <v>0</v>
      </c>
      <c r="D18" s="15">
        <v>0</v>
      </c>
    </row>
    <row r="19" spans="1:4" ht="18.75" customHeight="1">
      <c r="A19" s="18" t="s">
        <v>19</v>
      </c>
      <c r="B19" s="19">
        <f>SUM(B20:B21)</f>
        <v>5779</v>
      </c>
      <c r="C19" s="19">
        <f>SUM(C20:C21)</f>
        <v>5061.4</v>
      </c>
      <c r="D19" s="19">
        <f>SUM(D20:D21)</f>
        <v>5011</v>
      </c>
    </row>
    <row r="20" spans="1:4" s="22" customFormat="1" ht="16.5" customHeight="1">
      <c r="A20" s="20" t="s">
        <v>3</v>
      </c>
      <c r="B20" s="15">
        <v>5779</v>
      </c>
      <c r="C20" s="15">
        <v>5061.4</v>
      </c>
      <c r="D20" s="15">
        <v>5011</v>
      </c>
    </row>
    <row r="21" spans="1:4" s="22" customFormat="1" ht="16.5" customHeight="1">
      <c r="A21" s="20" t="s">
        <v>4</v>
      </c>
      <c r="B21" s="15">
        <v>0</v>
      </c>
      <c r="C21" s="15">
        <v>0</v>
      </c>
      <c r="D21" s="15">
        <v>0</v>
      </c>
    </row>
    <row r="22" spans="1:4" ht="16.5" customHeight="1">
      <c r="A22" s="7"/>
      <c r="B22" s="23"/>
      <c r="C22" s="23"/>
      <c r="D22" s="23"/>
    </row>
    <row r="23" ht="18.75" customHeight="1">
      <c r="A23" s="22" t="s">
        <v>5</v>
      </c>
    </row>
    <row r="24" ht="12.75" customHeight="1">
      <c r="A24" s="24" t="s">
        <v>12</v>
      </c>
    </row>
    <row r="25" ht="15" customHeight="1">
      <c r="A25" s="25" t="s">
        <v>13</v>
      </c>
    </row>
    <row r="26" ht="12.75" customHeight="1">
      <c r="A26" s="9" t="s">
        <v>20</v>
      </c>
    </row>
    <row r="27" ht="12.75" customHeight="1">
      <c r="A27" s="9" t="s">
        <v>7</v>
      </c>
    </row>
  </sheetData>
  <sheetProtection/>
  <mergeCells count="1">
    <mergeCell ref="A1:D1"/>
  </mergeCells>
  <printOptions/>
  <pageMargins left="0.65" right="0.25" top="0.55" bottom="0.75" header="0.4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